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Foglio1" sheetId="1" r:id="rId1"/>
    <sheet name="Foglio3" sheetId="3" r:id="rId2"/>
    <sheet name="Foglio4" sheetId="4" r:id="rId3"/>
    <sheet name="Foglio6" sheetId="7" r:id="rId4"/>
    <sheet name="Foglio7" sheetId="8" r:id="rId5"/>
    <sheet name="Foglio2" sheetId="9" r:id="rId6"/>
    <sheet name="Foglio5" sheetId="10" r:id="rId7"/>
  </sheets>
  <calcPr calcId="125725"/>
</workbook>
</file>

<file path=xl/calcChain.xml><?xml version="1.0" encoding="utf-8"?>
<calcChain xmlns="http://schemas.openxmlformats.org/spreadsheetml/2006/main">
  <c r="S25" i="7"/>
  <c r="T17"/>
  <c r="S17"/>
  <c r="T18"/>
  <c r="S18"/>
  <c r="S14" i="3"/>
  <c r="S13"/>
  <c r="S12"/>
  <c r="R14"/>
  <c r="R13"/>
  <c r="R12"/>
  <c r="T18" i="1"/>
  <c r="S18"/>
  <c r="T15"/>
  <c r="S15"/>
  <c r="T25"/>
  <c r="T23"/>
  <c r="T21"/>
  <c r="T17"/>
  <c r="T16"/>
  <c r="T13"/>
  <c r="T12"/>
  <c r="S23"/>
  <c r="S17"/>
  <c r="S14"/>
  <c r="S13"/>
  <c r="S12"/>
  <c r="S11" i="8"/>
  <c r="R5" i="10"/>
  <c r="S19" i="8"/>
  <c r="S18"/>
  <c r="S16"/>
  <c r="S12"/>
  <c r="S12" i="10"/>
  <c r="R12"/>
  <c r="T8"/>
  <c r="S8"/>
  <c r="R8"/>
  <c r="T23"/>
  <c r="S23"/>
  <c r="R23"/>
  <c r="T22"/>
  <c r="S22"/>
  <c r="R22"/>
  <c r="T21"/>
  <c r="S21"/>
  <c r="R21"/>
  <c r="T20"/>
  <c r="S20"/>
  <c r="R20"/>
  <c r="T19"/>
  <c r="S19"/>
  <c r="R19"/>
  <c r="T18"/>
  <c r="S18"/>
  <c r="R18"/>
  <c r="T17"/>
  <c r="S17"/>
  <c r="R17"/>
  <c r="T16"/>
  <c r="S15"/>
  <c r="R15"/>
  <c r="T15"/>
  <c r="S13"/>
  <c r="R13"/>
  <c r="T14"/>
  <c r="S16"/>
  <c r="R16"/>
  <c r="T13"/>
  <c r="S14"/>
  <c r="R14"/>
  <c r="T12"/>
  <c r="T11"/>
  <c r="S11"/>
  <c r="R11"/>
  <c r="T10"/>
  <c r="S10"/>
  <c r="R10"/>
  <c r="T9"/>
  <c r="S9"/>
  <c r="R9"/>
  <c r="T7"/>
  <c r="S7"/>
  <c r="R7"/>
  <c r="T6"/>
  <c r="S6"/>
  <c r="R6"/>
  <c r="T5"/>
  <c r="S5"/>
  <c r="S15" i="8"/>
  <c r="S20"/>
  <c r="E21" i="9"/>
  <c r="S12" i="4"/>
  <c r="R21" i="3"/>
  <c r="S21" i="1"/>
  <c r="S13" i="8"/>
  <c r="D21" i="9"/>
  <c r="C21"/>
  <c r="B21"/>
  <c r="F20"/>
  <c r="F19"/>
  <c r="F18"/>
  <c r="F17"/>
  <c r="F16"/>
  <c r="F15"/>
  <c r="F14"/>
  <c r="F13"/>
  <c r="F12"/>
  <c r="F11"/>
  <c r="F10"/>
  <c r="F9"/>
  <c r="F8"/>
  <c r="F7"/>
  <c r="F6"/>
  <c r="S30" i="3"/>
  <c r="S29"/>
  <c r="S28"/>
  <c r="S27"/>
  <c r="S26"/>
  <c r="S25"/>
  <c r="S24"/>
  <c r="S23"/>
  <c r="S22"/>
  <c r="S21"/>
  <c r="S19"/>
  <c r="S18"/>
  <c r="S17"/>
  <c r="S16"/>
  <c r="S15"/>
  <c r="T36" i="4"/>
  <c r="T35"/>
  <c r="T34"/>
  <c r="T32"/>
  <c r="T31"/>
  <c r="T30"/>
  <c r="T25"/>
  <c r="T24"/>
  <c r="T23"/>
  <c r="T21"/>
  <c r="T20"/>
  <c r="T19"/>
  <c r="T18"/>
  <c r="T17"/>
  <c r="T15"/>
  <c r="T13"/>
  <c r="T12"/>
  <c r="T14"/>
  <c r="T31" i="7"/>
  <c r="T30"/>
  <c r="T29"/>
  <c r="T27"/>
  <c r="T26"/>
  <c r="T25"/>
  <c r="T23"/>
  <c r="T21"/>
  <c r="T20"/>
  <c r="T19"/>
  <c r="T15"/>
  <c r="T13"/>
  <c r="T12"/>
  <c r="T14"/>
  <c r="T32" i="1"/>
  <c r="T31"/>
  <c r="T30"/>
  <c r="T29"/>
  <c r="T22"/>
  <c r="T20"/>
  <c r="T28"/>
  <c r="T27"/>
  <c r="T26"/>
  <c r="T19"/>
  <c r="T14"/>
  <c r="T24"/>
  <c r="S31" i="7"/>
  <c r="S30"/>
  <c r="S29"/>
  <c r="S30" i="8"/>
  <c r="S29"/>
  <c r="S28"/>
  <c r="S27"/>
  <c r="S26"/>
  <c r="S25"/>
  <c r="S23"/>
  <c r="S24"/>
  <c r="S22"/>
  <c r="S21"/>
  <c r="S17"/>
  <c r="S36" i="4"/>
  <c r="S35"/>
  <c r="S34"/>
  <c r="S32"/>
  <c r="S31"/>
  <c r="S30"/>
  <c r="S25"/>
  <c r="S23"/>
  <c r="S21"/>
  <c r="S20"/>
  <c r="S19"/>
  <c r="S18"/>
  <c r="S17"/>
  <c r="S15"/>
  <c r="S13"/>
  <c r="S14"/>
  <c r="R30" i="3"/>
  <c r="R29"/>
  <c r="R28"/>
  <c r="R27"/>
  <c r="R26"/>
  <c r="R25"/>
  <c r="R24"/>
  <c r="R23"/>
  <c r="R22"/>
  <c r="R19"/>
  <c r="R18"/>
  <c r="R17"/>
  <c r="R16"/>
  <c r="R15"/>
  <c r="S27" i="7"/>
  <c r="S26"/>
  <c r="S23"/>
  <c r="S21"/>
  <c r="S20"/>
  <c r="S19"/>
  <c r="S15"/>
  <c r="S13"/>
  <c r="S12"/>
  <c r="S14"/>
  <c r="S32" i="1"/>
  <c r="S31"/>
  <c r="S30"/>
  <c r="S29"/>
  <c r="S22"/>
  <c r="S20"/>
  <c r="S28"/>
  <c r="S27"/>
  <c r="S26"/>
  <c r="S25"/>
  <c r="S19"/>
  <c r="S16"/>
  <c r="S24"/>
  <c r="F21" i="9" l="1"/>
</calcChain>
</file>

<file path=xl/sharedStrings.xml><?xml version="1.0" encoding="utf-8"?>
<sst xmlns="http://schemas.openxmlformats.org/spreadsheetml/2006/main" count="493" uniqueCount="143">
  <si>
    <t>SANTORO  GIANNI</t>
  </si>
  <si>
    <t>ROSETTI PIETRO</t>
  </si>
  <si>
    <t>MAZZETTI GIAMBATTISTA</t>
  </si>
  <si>
    <t>MURE MAURIZIO</t>
  </si>
  <si>
    <t>BOCCALARI FERDINANDO</t>
  </si>
  <si>
    <t>RIZZO BALDASSARE</t>
  </si>
  <si>
    <t>MASSONE GIUSEPPE</t>
  </si>
  <si>
    <t>CANAVESI NATALE L.</t>
  </si>
  <si>
    <t>MATTEUCCI FABIANO</t>
  </si>
  <si>
    <t>DE VENZ GIANPAOLO</t>
  </si>
  <si>
    <t>SPOLADORE  UGO</t>
  </si>
  <si>
    <t>ADANI GIORGIO</t>
  </si>
  <si>
    <t>ITALIANO VINCENZO</t>
  </si>
  <si>
    <t>//</t>
  </si>
  <si>
    <t>CIMINAGO PIERLUIGI</t>
  </si>
  <si>
    <t>RADAELLI LUIGI</t>
  </si>
  <si>
    <t xml:space="preserve">        1°TROFEO</t>
  </si>
  <si>
    <t>3* TROFEO</t>
  </si>
  <si>
    <t xml:space="preserve">       2°TROFEO</t>
  </si>
  <si>
    <t>1°</t>
  </si>
  <si>
    <t>2°</t>
  </si>
  <si>
    <t>7°</t>
  </si>
  <si>
    <t>9°</t>
  </si>
  <si>
    <t>3°</t>
  </si>
  <si>
    <t>4°</t>
  </si>
  <si>
    <t>5°</t>
  </si>
  <si>
    <t>8°</t>
  </si>
  <si>
    <t>6°</t>
  </si>
  <si>
    <t>10°</t>
  </si>
  <si>
    <t>11°</t>
  </si>
  <si>
    <t>12°</t>
  </si>
  <si>
    <t>13°</t>
  </si>
  <si>
    <t xml:space="preserve">      4° TROFEO</t>
  </si>
  <si>
    <t>CAMPIONATO ITALIANO 300M 2017</t>
  </si>
  <si>
    <t>Colle val D'elsa</t>
  </si>
  <si>
    <t xml:space="preserve">   Codogno</t>
  </si>
  <si>
    <t xml:space="preserve">    Carrara</t>
  </si>
  <si>
    <t xml:space="preserve">   Tolmezzo</t>
  </si>
  <si>
    <t>17-18-19/Marzo</t>
  </si>
  <si>
    <t>27-28 maggio</t>
  </si>
  <si>
    <t>08-09 Luglio</t>
  </si>
  <si>
    <t>29-30 set.1 ott.</t>
  </si>
  <si>
    <t xml:space="preserve">                         arma libera 3 posizioni donne</t>
  </si>
  <si>
    <t xml:space="preserve">       CAMPIONATO ITALIANO 300M 2017</t>
  </si>
  <si>
    <t>Arma  Libera 3 posizioni uomini</t>
  </si>
  <si>
    <t>IMONDI ARMANDO</t>
  </si>
  <si>
    <t>PRODAN LORENZO</t>
  </si>
  <si>
    <t>VOLPI FLAVIO</t>
  </si>
  <si>
    <t>ROSETTI  PIETRO</t>
  </si>
  <si>
    <t>LORENZETTI  LUIGI</t>
  </si>
  <si>
    <t>BASSANI ENRICO</t>
  </si>
  <si>
    <t>BRIANO   COSIMO</t>
  </si>
  <si>
    <t>TABUSSO  ENZO</t>
  </si>
  <si>
    <t>VERRILLO  SIMONE</t>
  </si>
  <si>
    <t>GRANGIA  MARCO</t>
  </si>
  <si>
    <t>MARINI MANUELE</t>
  </si>
  <si>
    <t>VOLPI  FLAVIO</t>
  </si>
  <si>
    <t>CASIRAGHI  GIOVANNI</t>
  </si>
  <si>
    <t>NASATTI STEFANO</t>
  </si>
  <si>
    <t>Arma  libera a terra uomini gruppo  A</t>
  </si>
  <si>
    <t xml:space="preserve">                    Arma libera a terra Master uomini</t>
  </si>
  <si>
    <t xml:space="preserve">                          Arma libera a terra uomini super A</t>
  </si>
  <si>
    <t xml:space="preserve">       Arma Libera3 posizioni master uomini</t>
  </si>
  <si>
    <t>Arma libera a terra donne</t>
  </si>
  <si>
    <t>GONNELLI  DARIA</t>
  </si>
  <si>
    <t>MACCALI  FRANCESCA</t>
  </si>
  <si>
    <t>SANSONE  MARIANGELA</t>
  </si>
  <si>
    <t>Arma libera a terra JUNIOR donne  40colpi</t>
  </si>
  <si>
    <t>ZANNI  ERIKA</t>
  </si>
  <si>
    <t>Arma libera a terra JUNIOR uomini  40colpi</t>
  </si>
  <si>
    <t>CONTE  GIUSEPPE</t>
  </si>
  <si>
    <t xml:space="preserve">GONNELLI  DARIA </t>
  </si>
  <si>
    <t>MACALI   FRANCESCA</t>
  </si>
  <si>
    <t>Arma libera 3 posizioni Junior uomini</t>
  </si>
  <si>
    <t>POLDI ANDREA</t>
  </si>
  <si>
    <t>CONTE GIUSEPPE</t>
  </si>
  <si>
    <t>Arma libera 3 posizioni Junior donne</t>
  </si>
  <si>
    <t>ritirata</t>
  </si>
  <si>
    <t>Totale</t>
  </si>
  <si>
    <t xml:space="preserve">          per</t>
  </si>
  <si>
    <t xml:space="preserve">        Assoluti</t>
  </si>
  <si>
    <t xml:space="preserve">       Totale</t>
  </si>
  <si>
    <t>FACHERIS ROBERTO</t>
  </si>
  <si>
    <t>SOLAZZO RICCARDO</t>
  </si>
  <si>
    <t>DESENZANIFABIO</t>
  </si>
  <si>
    <t>PALLADINO ROBERTO</t>
  </si>
  <si>
    <t>SANDRI CLAUDIO</t>
  </si>
  <si>
    <t>rit.</t>
  </si>
  <si>
    <t>rit</t>
  </si>
  <si>
    <t>LEONE  MASSIMO</t>
  </si>
  <si>
    <t>BALLI FILIPPO</t>
  </si>
  <si>
    <t>BERTELLA EMILIO</t>
  </si>
  <si>
    <t>14°</t>
  </si>
  <si>
    <t>RANZANI RICCARDO</t>
  </si>
  <si>
    <t>DNS</t>
  </si>
  <si>
    <t>Arma libera a terra JUNIOR uomini  60 colpi</t>
  </si>
  <si>
    <t>Arma libera a terraMaster uomini  40colpi</t>
  </si>
  <si>
    <t>VAGO  GIUSEPPE</t>
  </si>
  <si>
    <t xml:space="preserve">    DNS</t>
  </si>
  <si>
    <t xml:space="preserve">      DNS</t>
  </si>
  <si>
    <t>Fucile Standard Uomini</t>
  </si>
  <si>
    <t>Fucile Standard Master Uomini</t>
  </si>
  <si>
    <t>BOCCALARI Ferdinando</t>
  </si>
  <si>
    <t>15°</t>
  </si>
  <si>
    <t>mouche</t>
  </si>
  <si>
    <t>Mouche</t>
  </si>
  <si>
    <t>totale</t>
  </si>
  <si>
    <t>COLLE VAL D'ELSA</t>
  </si>
  <si>
    <t>CODOGNO</t>
  </si>
  <si>
    <t>CARRARA</t>
  </si>
  <si>
    <t>TOLMEZZO</t>
  </si>
  <si>
    <t>TOTALE</t>
  </si>
  <si>
    <t>ALT Master</t>
  </si>
  <si>
    <t>ALT SUP.A</t>
  </si>
  <si>
    <t>ALT  A</t>
  </si>
  <si>
    <t>AL3P U</t>
  </si>
  <si>
    <t>AL3P Master</t>
  </si>
  <si>
    <t>AL3P Donne</t>
  </si>
  <si>
    <t>ALT Donne</t>
  </si>
  <si>
    <t>ALT JU U</t>
  </si>
  <si>
    <t>ALT JU D</t>
  </si>
  <si>
    <t>AL3P JU</t>
  </si>
  <si>
    <t>AL3P JU D</t>
  </si>
  <si>
    <t>ALT 40 C</t>
  </si>
  <si>
    <t>ALT JU 40C</t>
  </si>
  <si>
    <t>F S U</t>
  </si>
  <si>
    <t>FS Master</t>
  </si>
  <si>
    <t xml:space="preserve"> PARTECIPAZIONE AL CAMPIONATO UITS PER CARABINE DI GROSSO CALIBRO 2017</t>
  </si>
  <si>
    <t>17-18-19 marzo</t>
  </si>
  <si>
    <t>8-9 luglio</t>
  </si>
  <si>
    <t>29-30set-1ott.</t>
  </si>
  <si>
    <t>NOVARRESE Alfred</t>
  </si>
  <si>
    <t>CASTELLANO Luigi</t>
  </si>
  <si>
    <t>VOLPI  Flavio</t>
  </si>
  <si>
    <r>
      <t>327</t>
    </r>
    <r>
      <rPr>
        <sz val="8"/>
        <color theme="1"/>
        <rFont val="Calibri"/>
        <family val="2"/>
        <scheme val="minor"/>
      </rPr>
      <t>RIT</t>
    </r>
  </si>
  <si>
    <t>dns</t>
  </si>
  <si>
    <t>i numeri in azzurroso i valori della gara scartata come previsto dall'attuale regolamento.</t>
  </si>
  <si>
    <t xml:space="preserve">                          Arma libera a terra uomini risultati assoluti</t>
  </si>
  <si>
    <t>i numeri in azzurro sono i valori della gara scartata come da attuale regolamento in vigore</t>
  </si>
  <si>
    <t xml:space="preserve">     i numeri in azzurro si riferiscono</t>
  </si>
  <si>
    <t>ai valori della gara scartata come da at-</t>
  </si>
  <si>
    <t>tuale regolamento</t>
  </si>
  <si>
    <t>i numeri in azzurro si riferiscono ai valori della gara scartatata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</si>
</sst>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4" fillId="0" borderId="0" xfId="0" applyFont="1"/>
    <xf numFmtId="0" fontId="4" fillId="0" borderId="6" xfId="0" applyFont="1" applyBorder="1"/>
    <xf numFmtId="0" fontId="5" fillId="0" borderId="0" xfId="0" applyFont="1"/>
    <xf numFmtId="0" fontId="6" fillId="0" borderId="0" xfId="0" applyFont="1"/>
    <xf numFmtId="0" fontId="5" fillId="0" borderId="6" xfId="0" applyFont="1" applyBorder="1"/>
    <xf numFmtId="0" fontId="3" fillId="0" borderId="6" xfId="0" applyFont="1" applyBorder="1"/>
    <xf numFmtId="0" fontId="6" fillId="0" borderId="6" xfId="0" applyFont="1" applyBorder="1"/>
    <xf numFmtId="0" fontId="1" fillId="0" borderId="0" xfId="0" applyFont="1"/>
    <xf numFmtId="0" fontId="1" fillId="0" borderId="6" xfId="0" applyFont="1" applyBorder="1"/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1" fillId="0" borderId="0" xfId="0" applyFont="1" applyBorder="1"/>
    <xf numFmtId="0" fontId="4" fillId="0" borderId="0" xfId="0" applyFont="1" applyBorder="1"/>
    <xf numFmtId="0" fontId="1" fillId="0" borderId="12" xfId="0" applyFont="1" applyBorder="1"/>
    <xf numFmtId="0" fontId="1" fillId="0" borderId="13" xfId="0" applyFont="1" applyBorder="1"/>
    <xf numFmtId="0" fontId="6" fillId="0" borderId="0" xfId="0" applyFont="1" applyBorder="1"/>
    <xf numFmtId="0" fontId="6" fillId="0" borderId="16" xfId="0" applyFont="1" applyBorder="1"/>
    <xf numFmtId="0" fontId="0" fillId="0" borderId="15" xfId="0" applyBorder="1"/>
    <xf numFmtId="0" fontId="2" fillId="0" borderId="0" xfId="0" applyFont="1" applyBorder="1"/>
    <xf numFmtId="0" fontId="7" fillId="0" borderId="0" xfId="0" applyFont="1"/>
    <xf numFmtId="0" fontId="1" fillId="0" borderId="5" xfId="0" applyFont="1" applyBorder="1"/>
    <xf numFmtId="0" fontId="6" fillId="0" borderId="19" xfId="0" applyFont="1" applyBorder="1"/>
    <xf numFmtId="0" fontId="0" fillId="0" borderId="19" xfId="0" applyBorder="1"/>
    <xf numFmtId="0" fontId="1" fillId="0" borderId="19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8" xfId="0" applyFont="1" applyBorder="1"/>
    <xf numFmtId="0" fontId="7" fillId="0" borderId="8" xfId="0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6" xfId="0" applyFont="1" applyBorder="1"/>
    <xf numFmtId="0" fontId="4" fillId="0" borderId="25" xfId="0" applyFont="1" applyBorder="1"/>
    <xf numFmtId="0" fontId="1" fillId="0" borderId="11" xfId="0" applyFont="1" applyBorder="1"/>
    <xf numFmtId="0" fontId="1" fillId="0" borderId="10" xfId="0" applyFont="1" applyBorder="1"/>
    <xf numFmtId="0" fontId="1" fillId="0" borderId="2" xfId="0" applyFont="1" applyBorder="1"/>
    <xf numFmtId="0" fontId="0" fillId="0" borderId="7" xfId="0" applyBorder="1"/>
    <xf numFmtId="0" fontId="1" fillId="0" borderId="3" xfId="0" applyFont="1" applyBorder="1"/>
    <xf numFmtId="0" fontId="1" fillId="0" borderId="15" xfId="0" applyFont="1" applyBorder="1"/>
    <xf numFmtId="0" fontId="8" fillId="0" borderId="0" xfId="0" applyFont="1" applyBorder="1"/>
    <xf numFmtId="0" fontId="9" fillId="0" borderId="0" xfId="0" applyFont="1" applyBorder="1"/>
    <xf numFmtId="0" fontId="9" fillId="0" borderId="16" xfId="0" applyFont="1" applyBorder="1"/>
    <xf numFmtId="0" fontId="10" fillId="0" borderId="0" xfId="0" applyFont="1" applyBorder="1"/>
    <xf numFmtId="0" fontId="0" fillId="0" borderId="14" xfId="0" applyBorder="1"/>
    <xf numFmtId="0" fontId="0" fillId="0" borderId="27" xfId="0" applyBorder="1"/>
    <xf numFmtId="0" fontId="0" fillId="0" borderId="28" xfId="0" applyBorder="1"/>
    <xf numFmtId="0" fontId="1" fillId="0" borderId="28" xfId="0" applyFont="1" applyBorder="1"/>
    <xf numFmtId="0" fontId="0" fillId="0" borderId="30" xfId="0" applyBorder="1"/>
    <xf numFmtId="0" fontId="1" fillId="0" borderId="35" xfId="0" applyFont="1" applyBorder="1"/>
    <xf numFmtId="0" fontId="1" fillId="0" borderId="36" xfId="0" applyFont="1" applyBorder="1"/>
    <xf numFmtId="0" fontId="4" fillId="0" borderId="35" xfId="0" applyFont="1" applyBorder="1"/>
    <xf numFmtId="0" fontId="4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0" xfId="0" applyFont="1" applyBorder="1"/>
    <xf numFmtId="0" fontId="1" fillId="0" borderId="32" xfId="0" applyFont="1" applyBorder="1"/>
    <xf numFmtId="0" fontId="0" fillId="0" borderId="39" xfId="0" applyBorder="1"/>
    <xf numFmtId="0" fontId="0" fillId="0" borderId="38" xfId="0" applyBorder="1"/>
    <xf numFmtId="0" fontId="0" fillId="0" borderId="40" xfId="0" applyBorder="1"/>
    <xf numFmtId="0" fontId="1" fillId="0" borderId="29" xfId="0" applyFont="1" applyBorder="1"/>
    <xf numFmtId="0" fontId="1" fillId="0" borderId="31" xfId="0" applyFont="1" applyBorder="1"/>
    <xf numFmtId="0" fontId="0" fillId="0" borderId="35" xfId="0" applyBorder="1"/>
    <xf numFmtId="0" fontId="0" fillId="0" borderId="36" xfId="0" applyBorder="1"/>
    <xf numFmtId="0" fontId="0" fillId="0" borderId="6" xfId="0" applyFont="1" applyBorder="1"/>
    <xf numFmtId="0" fontId="11" fillId="0" borderId="6" xfId="0" applyFont="1" applyBorder="1"/>
    <xf numFmtId="0" fontId="1" fillId="0" borderId="4" xfId="0" applyFont="1" applyBorder="1"/>
    <xf numFmtId="0" fontId="4" fillId="0" borderId="38" xfId="0" applyFont="1" applyBorder="1"/>
    <xf numFmtId="0" fontId="11" fillId="0" borderId="4" xfId="0" applyFont="1" applyBorder="1"/>
    <xf numFmtId="0" fontId="11" fillId="0" borderId="0" xfId="0" applyFont="1" applyBorder="1"/>
    <xf numFmtId="0" fontId="4" fillId="0" borderId="10" xfId="0" applyFont="1" applyBorder="1"/>
    <xf numFmtId="0" fontId="1" fillId="0" borderId="7" xfId="0" applyFont="1" applyBorder="1"/>
    <xf numFmtId="0" fontId="4" fillId="0" borderId="2" xfId="0" applyFont="1" applyBorder="1"/>
    <xf numFmtId="0" fontId="6" fillId="0" borderId="4" xfId="0" applyFont="1" applyBorder="1"/>
    <xf numFmtId="0" fontId="0" fillId="0" borderId="30" xfId="0" applyFill="1" applyBorder="1"/>
    <xf numFmtId="0" fontId="0" fillId="0" borderId="6" xfId="0" applyBorder="1" applyAlignment="1">
      <alignment horizontal="right"/>
    </xf>
    <xf numFmtId="0" fontId="12" fillId="0" borderId="0" xfId="0" applyFont="1" applyBorder="1"/>
    <xf numFmtId="0" fontId="13" fillId="0" borderId="0" xfId="0" applyFont="1" applyBorder="1"/>
    <xf numFmtId="0" fontId="14" fillId="0" borderId="0" xfId="0" applyFont="1" applyBorder="1"/>
    <xf numFmtId="0" fontId="15" fillId="0" borderId="0" xfId="0" applyFont="1" applyBorder="1"/>
    <xf numFmtId="0" fontId="16" fillId="0" borderId="0" xfId="0" applyFont="1" applyBorder="1"/>
    <xf numFmtId="0" fontId="12" fillId="0" borderId="0" xfId="0" applyFont="1"/>
    <xf numFmtId="0" fontId="16" fillId="0" borderId="0" xfId="0" applyFont="1"/>
    <xf numFmtId="0" fontId="11" fillId="0" borderId="28" xfId="0" applyFont="1" applyBorder="1"/>
    <xf numFmtId="0" fontId="8" fillId="0" borderId="34" xfId="0" applyFont="1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10" fillId="0" borderId="6" xfId="0" applyFont="1" applyBorder="1"/>
    <xf numFmtId="0" fontId="10" fillId="0" borderId="30" xfId="0" applyFont="1" applyBorder="1"/>
    <xf numFmtId="0" fontId="1" fillId="0" borderId="18" xfId="0" applyFont="1" applyBorder="1"/>
    <xf numFmtId="0" fontId="17" fillId="0" borderId="6" xfId="0" applyFont="1" applyBorder="1"/>
    <xf numFmtId="0" fontId="17" fillId="0" borderId="28" xfId="0" applyFont="1" applyBorder="1"/>
    <xf numFmtId="0" fontId="17" fillId="0" borderId="8" xfId="0" applyFont="1" applyBorder="1"/>
    <xf numFmtId="0" fontId="8" fillId="0" borderId="33" xfId="0" applyFont="1" applyBorder="1"/>
    <xf numFmtId="0" fontId="1" fillId="0" borderId="44" xfId="0" applyFont="1" applyBorder="1" applyAlignment="1">
      <alignment horizontal="center"/>
    </xf>
    <xf numFmtId="0" fontId="0" fillId="0" borderId="45" xfId="0" applyBorder="1"/>
    <xf numFmtId="0" fontId="0" fillId="0" borderId="46" xfId="0" applyBorder="1"/>
    <xf numFmtId="0" fontId="4" fillId="0" borderId="47" xfId="0" applyFont="1" applyBorder="1"/>
    <xf numFmtId="0" fontId="1" fillId="0" borderId="48" xfId="0" applyFont="1" applyBorder="1"/>
    <xf numFmtId="0" fontId="18" fillId="0" borderId="6" xfId="0" applyFont="1" applyBorder="1"/>
    <xf numFmtId="0" fontId="19" fillId="0" borderId="6" xfId="0" applyFont="1" applyBorder="1"/>
    <xf numFmtId="0" fontId="4" fillId="0" borderId="7" xfId="0" applyFont="1" applyBorder="1"/>
    <xf numFmtId="0" fontId="4" fillId="0" borderId="40" xfId="0" applyFont="1" applyBorder="1"/>
    <xf numFmtId="0" fontId="11" fillId="0" borderId="17" xfId="0" applyFont="1" applyBorder="1"/>
    <xf numFmtId="0" fontId="17" fillId="0" borderId="15" xfId="0" applyFont="1" applyBorder="1"/>
    <xf numFmtId="0" fontId="11" fillId="0" borderId="30" xfId="0" applyFont="1" applyBorder="1"/>
    <xf numFmtId="0" fontId="11" fillId="0" borderId="27" xfId="0" applyFont="1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16" xfId="0" applyBorder="1"/>
    <xf numFmtId="0" fontId="0" fillId="0" borderId="52" xfId="0" applyBorder="1"/>
    <xf numFmtId="0" fontId="0" fillId="0" borderId="44" xfId="0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333376</xdr:colOff>
      <xdr:row>0</xdr:row>
      <xdr:rowOff>0</xdr:rowOff>
    </xdr:from>
    <xdr:to>
      <xdr:col>1</xdr:col>
      <xdr:colOff>1438276</xdr:colOff>
      <xdr:row>5</xdr:row>
      <xdr:rowOff>76200</xdr:rowOff>
    </xdr:to>
    <xdr:pic>
      <xdr:nvPicPr>
        <xdr:cNvPr id="2" name="Immagine 1" descr="Logouits CORRETT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6" y="0"/>
          <a:ext cx="110490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76200</xdr:colOff>
      <xdr:row>0</xdr:row>
      <xdr:rowOff>28575</xdr:rowOff>
    </xdr:from>
    <xdr:to>
      <xdr:col>19</xdr:col>
      <xdr:colOff>76966</xdr:colOff>
      <xdr:row>6</xdr:row>
      <xdr:rowOff>108088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 cstate="print"/>
        <a:srcRect b="13810"/>
        <a:stretch>
          <a:fillRect/>
        </a:stretch>
      </xdr:blipFill>
      <xdr:spPr bwMode="auto">
        <a:xfrm>
          <a:off x="4838700" y="28575"/>
          <a:ext cx="1648591" cy="1222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333374</xdr:colOff>
      <xdr:row>0</xdr:row>
      <xdr:rowOff>0</xdr:rowOff>
    </xdr:from>
    <xdr:to>
      <xdr:col>1</xdr:col>
      <xdr:colOff>1343025</xdr:colOff>
      <xdr:row>5</xdr:row>
      <xdr:rowOff>76200</xdr:rowOff>
    </xdr:to>
    <xdr:pic>
      <xdr:nvPicPr>
        <xdr:cNvPr id="2" name="Immagine 1" descr="Logouits CORRETT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4" y="0"/>
          <a:ext cx="1009651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76200</xdr:colOff>
      <xdr:row>0</xdr:row>
      <xdr:rowOff>38100</xdr:rowOff>
    </xdr:from>
    <xdr:to>
      <xdr:col>18</xdr:col>
      <xdr:colOff>276991</xdr:colOff>
      <xdr:row>6</xdr:row>
      <xdr:rowOff>117613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 cstate="print"/>
        <a:srcRect b="13810"/>
        <a:stretch>
          <a:fillRect/>
        </a:stretch>
      </xdr:blipFill>
      <xdr:spPr bwMode="auto">
        <a:xfrm>
          <a:off x="5067300" y="38100"/>
          <a:ext cx="1648591" cy="1222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333374</xdr:colOff>
      <xdr:row>0</xdr:row>
      <xdr:rowOff>0</xdr:rowOff>
    </xdr:from>
    <xdr:to>
      <xdr:col>1</xdr:col>
      <xdr:colOff>981075</xdr:colOff>
      <xdr:row>5</xdr:row>
      <xdr:rowOff>76200</xdr:rowOff>
    </xdr:to>
    <xdr:pic>
      <xdr:nvPicPr>
        <xdr:cNvPr id="2" name="Immagine 1" descr="Logouits CORRETT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4" y="0"/>
          <a:ext cx="981076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19050</xdr:colOff>
      <xdr:row>0</xdr:row>
      <xdr:rowOff>0</xdr:rowOff>
    </xdr:from>
    <xdr:to>
      <xdr:col>19</xdr:col>
      <xdr:colOff>153166</xdr:colOff>
      <xdr:row>6</xdr:row>
      <xdr:rowOff>79513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 cstate="print"/>
        <a:srcRect b="13810"/>
        <a:stretch>
          <a:fillRect/>
        </a:stretch>
      </xdr:blipFill>
      <xdr:spPr bwMode="auto">
        <a:xfrm>
          <a:off x="4848225" y="0"/>
          <a:ext cx="1648591" cy="1222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333374</xdr:colOff>
      <xdr:row>0</xdr:row>
      <xdr:rowOff>0</xdr:rowOff>
    </xdr:from>
    <xdr:to>
      <xdr:col>1</xdr:col>
      <xdr:colOff>1333500</xdr:colOff>
      <xdr:row>5</xdr:row>
      <xdr:rowOff>76200</xdr:rowOff>
    </xdr:to>
    <xdr:pic>
      <xdr:nvPicPr>
        <xdr:cNvPr id="2" name="Immagine 1" descr="Logouits CORRETT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49" y="0"/>
          <a:ext cx="1000126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142875</xdr:colOff>
      <xdr:row>0</xdr:row>
      <xdr:rowOff>0</xdr:rowOff>
    </xdr:from>
    <xdr:to>
      <xdr:col>20</xdr:col>
      <xdr:colOff>324616</xdr:colOff>
      <xdr:row>6</xdr:row>
      <xdr:rowOff>79513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 cstate="print"/>
        <a:srcRect b="13810"/>
        <a:stretch>
          <a:fillRect/>
        </a:stretch>
      </xdr:blipFill>
      <xdr:spPr bwMode="auto">
        <a:xfrm>
          <a:off x="4686300" y="0"/>
          <a:ext cx="1648591" cy="1222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333374</xdr:colOff>
      <xdr:row>0</xdr:row>
      <xdr:rowOff>0</xdr:rowOff>
    </xdr:from>
    <xdr:to>
      <xdr:col>2</xdr:col>
      <xdr:colOff>200024</xdr:colOff>
      <xdr:row>5</xdr:row>
      <xdr:rowOff>76200</xdr:rowOff>
    </xdr:to>
    <xdr:pic>
      <xdr:nvPicPr>
        <xdr:cNvPr id="2" name="Immagine 1" descr="Logouits CORRETT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4" y="0"/>
          <a:ext cx="10763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19050</xdr:colOff>
      <xdr:row>0</xdr:row>
      <xdr:rowOff>0</xdr:rowOff>
    </xdr:from>
    <xdr:to>
      <xdr:col>21</xdr:col>
      <xdr:colOff>766</xdr:colOff>
      <xdr:row>6</xdr:row>
      <xdr:rowOff>3313</xdr:rowOff>
    </xdr:to>
    <xdr:pic>
      <xdr:nvPicPr>
        <xdr:cNvPr id="3" name="Immagine 2"/>
        <xdr:cNvPicPr/>
      </xdr:nvPicPr>
      <xdr:blipFill>
        <a:blip xmlns:r="http://schemas.openxmlformats.org/officeDocument/2006/relationships" r:embed="rId2" cstate="print"/>
        <a:srcRect b="13810"/>
        <a:stretch>
          <a:fillRect/>
        </a:stretch>
      </xdr:blipFill>
      <xdr:spPr bwMode="auto">
        <a:xfrm>
          <a:off x="6076950" y="0"/>
          <a:ext cx="1648591" cy="1222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T48"/>
  <sheetViews>
    <sheetView tabSelected="1" workbookViewId="0">
      <selection activeCell="H37" sqref="H37"/>
    </sheetView>
  </sheetViews>
  <sheetFormatPr defaultRowHeight="15"/>
  <cols>
    <col min="1" max="1" width="3.5703125" customWidth="1"/>
    <col min="2" max="2" width="22.85546875" customWidth="1"/>
    <col min="3" max="3" width="5.85546875" customWidth="1"/>
    <col min="4" max="4" width="3.85546875" customWidth="1"/>
    <col min="5" max="5" width="3.42578125" customWidth="1"/>
    <col min="6" max="6" width="3.7109375" style="16" customWidth="1"/>
    <col min="7" max="7" width="5.28515625" customWidth="1"/>
    <col min="8" max="9" width="3.28515625" customWidth="1"/>
    <col min="10" max="10" width="4.42578125" style="16" customWidth="1"/>
    <col min="11" max="11" width="5.5703125" customWidth="1"/>
    <col min="12" max="13" width="3.140625" customWidth="1"/>
    <col min="14" max="14" width="2.85546875" style="16" customWidth="1"/>
    <col min="15" max="15" width="5.5703125" customWidth="1"/>
    <col min="16" max="17" width="3" customWidth="1"/>
    <col min="18" max="18" width="2.85546875" style="16" customWidth="1"/>
    <col min="19" max="19" width="7.42578125" style="9" customWidth="1"/>
    <col min="20" max="20" width="7.7109375" customWidth="1"/>
  </cols>
  <sheetData>
    <row r="7" spans="1:20" ht="21">
      <c r="C7" s="11" t="s">
        <v>33</v>
      </c>
      <c r="D7" s="11"/>
      <c r="E7" s="1"/>
      <c r="F7" s="29"/>
    </row>
    <row r="8" spans="1:20" ht="19.5" thickBot="1">
      <c r="C8" s="12" t="s">
        <v>60</v>
      </c>
      <c r="D8" s="12"/>
      <c r="S8" s="22"/>
    </row>
    <row r="9" spans="1:20">
      <c r="C9" s="2" t="s">
        <v>16</v>
      </c>
      <c r="D9" s="3"/>
      <c r="E9" s="3"/>
      <c r="F9" s="47"/>
      <c r="G9" s="3" t="s">
        <v>18</v>
      </c>
      <c r="H9" s="3"/>
      <c r="I9" s="3"/>
      <c r="J9" s="47"/>
      <c r="K9" s="3" t="s">
        <v>17</v>
      </c>
      <c r="L9" s="3"/>
      <c r="M9" s="3"/>
      <c r="N9" s="47"/>
      <c r="O9" s="3" t="s">
        <v>32</v>
      </c>
      <c r="P9" s="3"/>
      <c r="Q9" s="3"/>
      <c r="R9" s="49"/>
      <c r="S9" s="23"/>
    </row>
    <row r="10" spans="1:20">
      <c r="C10" s="81" t="s">
        <v>34</v>
      </c>
      <c r="D10" s="82"/>
      <c r="E10" s="82"/>
      <c r="F10" s="83"/>
      <c r="G10" s="82" t="s">
        <v>35</v>
      </c>
      <c r="H10" s="82"/>
      <c r="I10" s="82"/>
      <c r="J10" s="83"/>
      <c r="K10" s="82" t="s">
        <v>36</v>
      </c>
      <c r="L10" s="82"/>
      <c r="M10" s="82"/>
      <c r="N10" s="48"/>
      <c r="O10" s="82" t="s">
        <v>37</v>
      </c>
      <c r="P10" s="82"/>
      <c r="Q10" s="82"/>
      <c r="R10" s="21"/>
      <c r="S10" s="24" t="s">
        <v>78</v>
      </c>
    </row>
    <row r="11" spans="1:20">
      <c r="C11" s="5" t="s">
        <v>38</v>
      </c>
      <c r="D11" s="6"/>
      <c r="E11" s="6"/>
      <c r="F11" s="48"/>
      <c r="G11" s="6" t="s">
        <v>39</v>
      </c>
      <c r="H11" s="6"/>
      <c r="I11" s="6"/>
      <c r="J11" s="48"/>
      <c r="K11" s="6" t="s">
        <v>40</v>
      </c>
      <c r="L11" s="6"/>
      <c r="M11" s="6"/>
      <c r="N11" s="48"/>
      <c r="O11" s="6" t="s">
        <v>41</v>
      </c>
      <c r="P11" s="6"/>
      <c r="Q11" s="6"/>
      <c r="R11" s="21"/>
      <c r="S11" s="79"/>
      <c r="T11" s="8" t="s">
        <v>104</v>
      </c>
    </row>
    <row r="12" spans="1:20">
      <c r="A12">
        <v>1</v>
      </c>
      <c r="B12" s="8" t="s">
        <v>4</v>
      </c>
      <c r="C12" s="8">
        <v>592</v>
      </c>
      <c r="D12" s="8">
        <v>24</v>
      </c>
      <c r="E12" s="8" t="s">
        <v>19</v>
      </c>
      <c r="F12" s="10">
        <v>12</v>
      </c>
      <c r="G12" s="104">
        <v>587</v>
      </c>
      <c r="H12" s="104">
        <v>17</v>
      </c>
      <c r="I12" s="104" t="s">
        <v>20</v>
      </c>
      <c r="J12" s="114">
        <v>9</v>
      </c>
      <c r="K12" s="8">
        <v>591</v>
      </c>
      <c r="L12" s="8">
        <v>20</v>
      </c>
      <c r="M12" s="8" t="s">
        <v>19</v>
      </c>
      <c r="N12" s="17">
        <v>12</v>
      </c>
      <c r="O12" s="8">
        <v>591</v>
      </c>
      <c r="P12" s="8">
        <v>26</v>
      </c>
      <c r="Q12" s="8">
        <v>1</v>
      </c>
      <c r="R12" s="41">
        <v>12</v>
      </c>
      <c r="S12" s="80">
        <f>SUM(F12,N12,R12)</f>
        <v>36</v>
      </c>
      <c r="T12" s="8">
        <f>SUM(D12,L12,P12)</f>
        <v>70</v>
      </c>
    </row>
    <row r="13" spans="1:20">
      <c r="A13">
        <v>2</v>
      </c>
      <c r="B13" s="8" t="s">
        <v>0</v>
      </c>
      <c r="C13" s="8">
        <v>583</v>
      </c>
      <c r="D13" s="8">
        <v>19</v>
      </c>
      <c r="E13" s="8" t="s">
        <v>20</v>
      </c>
      <c r="F13" s="10">
        <v>9</v>
      </c>
      <c r="G13" s="8">
        <v>588</v>
      </c>
      <c r="H13" s="8">
        <v>26</v>
      </c>
      <c r="I13" s="8" t="s">
        <v>19</v>
      </c>
      <c r="J13" s="10">
        <v>12</v>
      </c>
      <c r="K13" s="8">
        <v>569</v>
      </c>
      <c r="L13" s="8">
        <v>22</v>
      </c>
      <c r="M13" s="8" t="s">
        <v>25</v>
      </c>
      <c r="N13" s="17">
        <v>4</v>
      </c>
      <c r="O13" s="104">
        <v>559</v>
      </c>
      <c r="P13" s="104">
        <v>18</v>
      </c>
      <c r="Q13" s="104">
        <v>10</v>
      </c>
      <c r="R13" s="106">
        <v>0</v>
      </c>
      <c r="S13" s="80">
        <f>SUM(F13,J13,N13,)</f>
        <v>25</v>
      </c>
      <c r="T13" s="8">
        <f>SUM(D13,H13,L13)</f>
        <v>67</v>
      </c>
    </row>
    <row r="14" spans="1:20">
      <c r="A14">
        <v>3</v>
      </c>
      <c r="B14" s="8" t="s">
        <v>5</v>
      </c>
      <c r="C14" s="8">
        <v>575</v>
      </c>
      <c r="D14" s="8">
        <v>13</v>
      </c>
      <c r="E14" s="8" t="s">
        <v>23</v>
      </c>
      <c r="F14" s="10">
        <v>7</v>
      </c>
      <c r="G14" s="8">
        <v>576</v>
      </c>
      <c r="H14" s="8">
        <v>14</v>
      </c>
      <c r="I14" s="8" t="s">
        <v>24</v>
      </c>
      <c r="J14" s="10">
        <v>5</v>
      </c>
      <c r="K14" s="8">
        <v>579</v>
      </c>
      <c r="L14" s="8">
        <v>17</v>
      </c>
      <c r="M14" s="8" t="s">
        <v>20</v>
      </c>
      <c r="N14" s="17">
        <v>9</v>
      </c>
      <c r="O14" s="104">
        <v>563</v>
      </c>
      <c r="P14" s="104">
        <v>11</v>
      </c>
      <c r="Q14" s="104">
        <v>9</v>
      </c>
      <c r="R14" s="106">
        <v>0</v>
      </c>
      <c r="S14" s="80">
        <f>SUM(F14,J14,N14)</f>
        <v>21</v>
      </c>
      <c r="T14" s="8">
        <f t="shared" ref="T14:T29" si="0">SUM(D14,H14,L14,P14)</f>
        <v>55</v>
      </c>
    </row>
    <row r="15" spans="1:20">
      <c r="A15">
        <v>4</v>
      </c>
      <c r="B15" s="8" t="s">
        <v>8</v>
      </c>
      <c r="C15" s="104">
        <v>554</v>
      </c>
      <c r="D15" s="104">
        <v>10</v>
      </c>
      <c r="E15" s="104" t="s">
        <v>28</v>
      </c>
      <c r="F15" s="114">
        <v>0</v>
      </c>
      <c r="G15" s="8">
        <v>583</v>
      </c>
      <c r="H15" s="8">
        <v>14</v>
      </c>
      <c r="I15" s="8" t="s">
        <v>23</v>
      </c>
      <c r="J15" s="10">
        <v>7</v>
      </c>
      <c r="K15" s="8">
        <v>573</v>
      </c>
      <c r="L15" s="8">
        <v>18</v>
      </c>
      <c r="M15" s="8" t="s">
        <v>24</v>
      </c>
      <c r="N15" s="17">
        <v>5</v>
      </c>
      <c r="O15" s="8">
        <v>579</v>
      </c>
      <c r="P15" s="8">
        <v>26</v>
      </c>
      <c r="Q15" s="8">
        <v>3</v>
      </c>
      <c r="R15" s="41">
        <v>7</v>
      </c>
      <c r="S15" s="80">
        <f>SUM(J15,N15,R15)</f>
        <v>19</v>
      </c>
      <c r="T15" s="8">
        <f>SUM(H15,L15,P15)</f>
        <v>58</v>
      </c>
    </row>
    <row r="16" spans="1:20">
      <c r="A16">
        <v>5</v>
      </c>
      <c r="B16" s="8" t="s">
        <v>6</v>
      </c>
      <c r="C16" s="8">
        <v>572</v>
      </c>
      <c r="D16" s="8">
        <v>9</v>
      </c>
      <c r="E16" s="8" t="s">
        <v>24</v>
      </c>
      <c r="F16" s="10">
        <v>5</v>
      </c>
      <c r="G16" s="104">
        <v>572</v>
      </c>
      <c r="H16" s="104">
        <v>9</v>
      </c>
      <c r="I16" s="104" t="s">
        <v>21</v>
      </c>
      <c r="J16" s="114">
        <v>2</v>
      </c>
      <c r="K16" s="8">
        <v>576</v>
      </c>
      <c r="L16" s="8">
        <v>13</v>
      </c>
      <c r="M16" s="8" t="s">
        <v>23</v>
      </c>
      <c r="N16" s="17">
        <v>7</v>
      </c>
      <c r="O16" s="8">
        <v>575</v>
      </c>
      <c r="P16" s="8">
        <v>15</v>
      </c>
      <c r="Q16" s="8">
        <v>4</v>
      </c>
      <c r="R16" s="41">
        <v>5</v>
      </c>
      <c r="S16" s="80">
        <f t="shared" ref="S16:S22" si="1">SUM(F16,J16,N16,R16)</f>
        <v>19</v>
      </c>
      <c r="T16" s="8">
        <f>SUM(D16,L16,P16)</f>
        <v>37</v>
      </c>
    </row>
    <row r="17" spans="1:20" ht="15.75" customHeight="1">
      <c r="A17">
        <v>6</v>
      </c>
      <c r="B17" s="8" t="s">
        <v>15</v>
      </c>
      <c r="C17" s="8">
        <v>568</v>
      </c>
      <c r="D17" s="8">
        <v>9</v>
      </c>
      <c r="E17" s="8" t="s">
        <v>27</v>
      </c>
      <c r="F17" s="10">
        <v>3</v>
      </c>
      <c r="G17" s="8">
        <v>572</v>
      </c>
      <c r="H17" s="8">
        <v>14</v>
      </c>
      <c r="I17" s="8" t="s">
        <v>25</v>
      </c>
      <c r="J17" s="10">
        <v>4</v>
      </c>
      <c r="K17" s="104">
        <v>561</v>
      </c>
      <c r="L17" s="104">
        <v>7</v>
      </c>
      <c r="M17" s="104" t="s">
        <v>26</v>
      </c>
      <c r="N17" s="104">
        <v>1</v>
      </c>
      <c r="O17" s="8">
        <v>570</v>
      </c>
      <c r="P17" s="8">
        <v>17</v>
      </c>
      <c r="Q17" s="8">
        <v>6</v>
      </c>
      <c r="R17" s="41">
        <v>3</v>
      </c>
      <c r="S17" s="80">
        <f>SUM(F17,J17,R17)</f>
        <v>10</v>
      </c>
      <c r="T17" s="8">
        <f>SUM(D17,H17,P17)</f>
        <v>40</v>
      </c>
    </row>
    <row r="18" spans="1:20" ht="15.75" customHeight="1">
      <c r="A18">
        <v>7</v>
      </c>
      <c r="B18" s="8" t="s">
        <v>14</v>
      </c>
      <c r="C18" s="8">
        <v>564</v>
      </c>
      <c r="D18" s="8">
        <v>6</v>
      </c>
      <c r="E18" s="8" t="s">
        <v>26</v>
      </c>
      <c r="F18" s="10">
        <v>1</v>
      </c>
      <c r="G18" s="8">
        <v>563</v>
      </c>
      <c r="H18" s="8">
        <v>14</v>
      </c>
      <c r="I18" s="8" t="s">
        <v>28</v>
      </c>
      <c r="J18" s="10">
        <v>0</v>
      </c>
      <c r="K18" s="104">
        <v>553</v>
      </c>
      <c r="L18" s="104">
        <v>6</v>
      </c>
      <c r="M18" s="104" t="s">
        <v>28</v>
      </c>
      <c r="N18" s="104">
        <v>0</v>
      </c>
      <c r="O18" s="8">
        <v>580</v>
      </c>
      <c r="P18" s="8">
        <v>18</v>
      </c>
      <c r="Q18" s="8">
        <v>2</v>
      </c>
      <c r="R18" s="41">
        <v>9</v>
      </c>
      <c r="S18" s="80">
        <f>SUM(F18,J18,R18)</f>
        <v>10</v>
      </c>
      <c r="T18" s="8">
        <f>SUM(D18,L18,P18)</f>
        <v>30</v>
      </c>
    </row>
    <row r="19" spans="1:20">
      <c r="A19">
        <v>8</v>
      </c>
      <c r="B19" s="8" t="s">
        <v>7</v>
      </c>
      <c r="C19" s="8">
        <v>569</v>
      </c>
      <c r="D19" s="8">
        <v>16</v>
      </c>
      <c r="E19" s="8" t="s">
        <v>25</v>
      </c>
      <c r="F19" s="10">
        <v>4</v>
      </c>
      <c r="G19" s="101">
        <v>552</v>
      </c>
      <c r="H19" s="101">
        <v>12</v>
      </c>
      <c r="I19" s="101" t="s">
        <v>31</v>
      </c>
      <c r="J19" s="113">
        <v>0</v>
      </c>
      <c r="K19" s="8">
        <v>490</v>
      </c>
      <c r="L19" s="8">
        <v>10</v>
      </c>
      <c r="M19" s="8" t="s">
        <v>31</v>
      </c>
      <c r="N19" s="17">
        <v>0</v>
      </c>
      <c r="O19" s="8" t="s">
        <v>94</v>
      </c>
      <c r="P19" s="8"/>
      <c r="Q19" s="8"/>
      <c r="R19" s="41"/>
      <c r="S19" s="80">
        <f t="shared" si="1"/>
        <v>4</v>
      </c>
      <c r="T19" s="8">
        <f t="shared" si="0"/>
        <v>38</v>
      </c>
    </row>
    <row r="20" spans="1:20">
      <c r="A20">
        <v>9</v>
      </c>
      <c r="B20" s="8" t="s">
        <v>89</v>
      </c>
      <c r="C20" s="8" t="s">
        <v>94</v>
      </c>
      <c r="D20" s="8"/>
      <c r="E20" s="8"/>
      <c r="F20" s="10"/>
      <c r="G20" s="8">
        <v>572</v>
      </c>
      <c r="H20" s="8">
        <v>13</v>
      </c>
      <c r="I20" s="8" t="s">
        <v>27</v>
      </c>
      <c r="J20" s="10">
        <v>3</v>
      </c>
      <c r="K20" s="8">
        <v>553</v>
      </c>
      <c r="L20" s="8">
        <v>11</v>
      </c>
      <c r="M20" s="8" t="s">
        <v>22</v>
      </c>
      <c r="N20" s="17">
        <v>0</v>
      </c>
      <c r="O20" s="8">
        <v>568</v>
      </c>
      <c r="P20" s="8">
        <v>13</v>
      </c>
      <c r="Q20" s="8">
        <v>8</v>
      </c>
      <c r="R20" s="41">
        <v>1</v>
      </c>
      <c r="S20" s="80">
        <f t="shared" si="1"/>
        <v>4</v>
      </c>
      <c r="T20" s="8">
        <f t="shared" si="0"/>
        <v>37</v>
      </c>
    </row>
    <row r="21" spans="1:20">
      <c r="A21">
        <v>10</v>
      </c>
      <c r="B21" s="8" t="s">
        <v>1</v>
      </c>
      <c r="C21" s="8">
        <v>567</v>
      </c>
      <c r="D21" s="8">
        <v>15</v>
      </c>
      <c r="E21" s="8" t="s">
        <v>21</v>
      </c>
      <c r="F21" s="10">
        <v>2</v>
      </c>
      <c r="G21" s="104">
        <v>566</v>
      </c>
      <c r="H21" s="104">
        <v>13</v>
      </c>
      <c r="I21" s="104" t="s">
        <v>22</v>
      </c>
      <c r="J21" s="114">
        <v>0</v>
      </c>
      <c r="K21" s="8">
        <v>567</v>
      </c>
      <c r="L21" s="8">
        <v>8</v>
      </c>
      <c r="M21" s="8" t="s">
        <v>21</v>
      </c>
      <c r="N21" s="17">
        <v>2</v>
      </c>
      <c r="O21" s="8">
        <v>570</v>
      </c>
      <c r="P21" s="8">
        <v>18</v>
      </c>
      <c r="Q21" s="8">
        <v>5</v>
      </c>
      <c r="R21" s="41">
        <v>4</v>
      </c>
      <c r="S21" s="80">
        <f t="shared" si="1"/>
        <v>8</v>
      </c>
      <c r="T21" s="8">
        <f>SUM(D21,L21,P21)</f>
        <v>41</v>
      </c>
    </row>
    <row r="22" spans="1:20">
      <c r="A22">
        <v>11</v>
      </c>
      <c r="B22" s="8" t="s">
        <v>90</v>
      </c>
      <c r="C22" s="8" t="s">
        <v>94</v>
      </c>
      <c r="D22" s="8"/>
      <c r="E22" s="8"/>
      <c r="F22" s="10"/>
      <c r="G22" s="8">
        <v>566</v>
      </c>
      <c r="H22" s="8">
        <v>14</v>
      </c>
      <c r="I22" s="8" t="s">
        <v>26</v>
      </c>
      <c r="J22" s="10">
        <v>1</v>
      </c>
      <c r="K22" s="8">
        <v>543</v>
      </c>
      <c r="L22" s="8">
        <v>9</v>
      </c>
      <c r="M22" s="8" t="s">
        <v>30</v>
      </c>
      <c r="N22" s="17">
        <v>0</v>
      </c>
      <c r="O22" s="8" t="s">
        <v>94</v>
      </c>
      <c r="P22" s="8"/>
      <c r="Q22" s="8"/>
      <c r="R22" s="41"/>
      <c r="S22" s="80">
        <f t="shared" si="1"/>
        <v>1</v>
      </c>
      <c r="T22" s="8">
        <f t="shared" si="0"/>
        <v>23</v>
      </c>
    </row>
    <row r="23" spans="1:20">
      <c r="A23">
        <v>12</v>
      </c>
      <c r="B23" s="8" t="s">
        <v>2</v>
      </c>
      <c r="C23" s="8">
        <v>560</v>
      </c>
      <c r="D23" s="8">
        <v>12</v>
      </c>
      <c r="E23" s="8" t="s">
        <v>22</v>
      </c>
      <c r="F23" s="10">
        <v>0</v>
      </c>
      <c r="G23" s="104">
        <v>555</v>
      </c>
      <c r="H23" s="104">
        <v>9</v>
      </c>
      <c r="I23" s="104" t="s">
        <v>30</v>
      </c>
      <c r="J23" s="114">
        <v>0</v>
      </c>
      <c r="K23" s="8">
        <v>567</v>
      </c>
      <c r="L23" s="8">
        <v>11</v>
      </c>
      <c r="M23" s="8" t="s">
        <v>27</v>
      </c>
      <c r="N23" s="17">
        <v>3</v>
      </c>
      <c r="O23" s="8">
        <v>569</v>
      </c>
      <c r="P23" s="8">
        <v>8</v>
      </c>
      <c r="Q23" s="8">
        <v>7</v>
      </c>
      <c r="R23" s="41">
        <v>2</v>
      </c>
      <c r="S23" s="80">
        <f>SUM(,F23,N23,R23)</f>
        <v>5</v>
      </c>
      <c r="T23" s="8">
        <f>SUM(D23,L23,P23)</f>
        <v>31</v>
      </c>
    </row>
    <row r="24" spans="1:20" ht="21">
      <c r="A24">
        <v>13</v>
      </c>
      <c r="B24" s="8" t="s">
        <v>3</v>
      </c>
      <c r="C24" s="8" t="s">
        <v>94</v>
      </c>
      <c r="D24" s="8"/>
      <c r="E24" s="8" t="s">
        <v>13</v>
      </c>
      <c r="F24" s="10">
        <v>0</v>
      </c>
      <c r="G24" s="8" t="s">
        <v>94</v>
      </c>
      <c r="H24" s="8"/>
      <c r="I24" s="8"/>
      <c r="J24" s="10">
        <v>0</v>
      </c>
      <c r="K24" s="8" t="s">
        <v>94</v>
      </c>
      <c r="L24" s="8"/>
      <c r="M24" s="8"/>
      <c r="N24" s="17"/>
      <c r="O24" s="77" t="s">
        <v>94</v>
      </c>
      <c r="P24" s="78"/>
      <c r="Q24" s="14"/>
      <c r="R24" s="42"/>
      <c r="S24" s="80">
        <f>SUM(F24:J24,N24,R24)</f>
        <v>0</v>
      </c>
      <c r="T24" s="8">
        <f t="shared" si="0"/>
        <v>0</v>
      </c>
    </row>
    <row r="25" spans="1:20">
      <c r="A25">
        <v>14</v>
      </c>
      <c r="B25" s="8" t="s">
        <v>9</v>
      </c>
      <c r="C25" s="8">
        <v>543</v>
      </c>
      <c r="D25" s="8">
        <v>9</v>
      </c>
      <c r="E25" s="8" t="s">
        <v>29</v>
      </c>
      <c r="F25" s="10">
        <v>0</v>
      </c>
      <c r="G25" s="104">
        <v>526</v>
      </c>
      <c r="H25" s="104">
        <v>5</v>
      </c>
      <c r="I25" s="104" t="s">
        <v>92</v>
      </c>
      <c r="J25" s="114">
        <v>0</v>
      </c>
      <c r="K25" s="8">
        <v>546</v>
      </c>
      <c r="L25" s="8">
        <v>7</v>
      </c>
      <c r="M25" s="8" t="s">
        <v>29</v>
      </c>
      <c r="N25" s="17">
        <v>0</v>
      </c>
      <c r="O25" s="8">
        <v>558</v>
      </c>
      <c r="P25" s="8">
        <v>12</v>
      </c>
      <c r="Q25" s="8">
        <v>11</v>
      </c>
      <c r="R25" s="41">
        <v>0</v>
      </c>
      <c r="S25" s="80">
        <f>SUM(F25,,J25,N25,R25,)</f>
        <v>0</v>
      </c>
      <c r="T25" s="8">
        <f>SUM(D25,L25,P25)</f>
        <v>28</v>
      </c>
    </row>
    <row r="26" spans="1:20">
      <c r="A26">
        <v>15</v>
      </c>
      <c r="B26" s="8" t="s">
        <v>10</v>
      </c>
      <c r="C26" s="8">
        <v>529</v>
      </c>
      <c r="D26" s="8">
        <v>4</v>
      </c>
      <c r="E26" s="8" t="s">
        <v>30</v>
      </c>
      <c r="F26" s="10">
        <v>0</v>
      </c>
      <c r="G26" s="8">
        <v>512</v>
      </c>
      <c r="H26" s="8">
        <v>4</v>
      </c>
      <c r="I26" s="8" t="s">
        <v>103</v>
      </c>
      <c r="J26" s="10">
        <v>0</v>
      </c>
      <c r="K26" s="8" t="s">
        <v>94</v>
      </c>
      <c r="L26" s="8"/>
      <c r="M26" s="8"/>
      <c r="N26" s="17"/>
      <c r="O26" s="8" t="s">
        <v>94</v>
      </c>
      <c r="P26" s="8"/>
      <c r="Q26" s="8"/>
      <c r="R26" s="41"/>
      <c r="S26" s="80">
        <f>SUM(F26,J26,N26,R26)</f>
        <v>0</v>
      </c>
      <c r="T26" s="8">
        <f t="shared" si="0"/>
        <v>8</v>
      </c>
    </row>
    <row r="27" spans="1:20">
      <c r="A27">
        <v>16</v>
      </c>
      <c r="B27" s="8" t="s">
        <v>11</v>
      </c>
      <c r="C27" s="8">
        <v>547</v>
      </c>
      <c r="D27" s="8">
        <v>3</v>
      </c>
      <c r="E27" s="8" t="s">
        <v>31</v>
      </c>
      <c r="F27" s="10">
        <v>0</v>
      </c>
      <c r="G27" s="8" t="s">
        <v>94</v>
      </c>
      <c r="H27" s="8"/>
      <c r="I27" s="8"/>
      <c r="J27" s="10">
        <v>0</v>
      </c>
      <c r="K27" s="8" t="s">
        <v>94</v>
      </c>
      <c r="L27" s="8"/>
      <c r="M27" s="8"/>
      <c r="N27" s="17"/>
      <c r="O27" s="8" t="s">
        <v>94</v>
      </c>
      <c r="P27" s="8"/>
      <c r="Q27" s="8"/>
      <c r="R27" s="41"/>
      <c r="S27" s="80">
        <f>SUM(F27,J27,N27,R27)</f>
        <v>0</v>
      </c>
      <c r="T27" s="8">
        <f t="shared" si="0"/>
        <v>3</v>
      </c>
    </row>
    <row r="28" spans="1:20">
      <c r="A28">
        <v>17</v>
      </c>
      <c r="B28" s="8" t="s">
        <v>12</v>
      </c>
      <c r="C28" s="8">
        <v>360</v>
      </c>
      <c r="D28" s="8">
        <v>3</v>
      </c>
      <c r="E28" s="8" t="s">
        <v>88</v>
      </c>
      <c r="F28" s="10">
        <v>0</v>
      </c>
      <c r="G28" s="8" t="s">
        <v>94</v>
      </c>
      <c r="H28" s="8"/>
      <c r="I28" s="8"/>
      <c r="J28" s="10">
        <v>0</v>
      </c>
      <c r="K28" s="8" t="s">
        <v>94</v>
      </c>
      <c r="L28" s="8"/>
      <c r="M28" s="8"/>
      <c r="N28" s="17"/>
      <c r="O28" s="8" t="s">
        <v>94</v>
      </c>
      <c r="P28" s="8"/>
      <c r="Q28" s="8"/>
      <c r="R28" s="41"/>
      <c r="S28" s="80">
        <f>SUM(F28,J28,N28,R28)</f>
        <v>0</v>
      </c>
      <c r="T28" s="8">
        <f t="shared" si="0"/>
        <v>3</v>
      </c>
    </row>
    <row r="29" spans="1:20">
      <c r="A29">
        <v>18</v>
      </c>
      <c r="B29" s="8" t="s">
        <v>91</v>
      </c>
      <c r="C29" s="8" t="s">
        <v>94</v>
      </c>
      <c r="D29" s="8"/>
      <c r="E29" s="8"/>
      <c r="F29" s="10"/>
      <c r="G29" s="8">
        <v>562</v>
      </c>
      <c r="H29" s="8">
        <v>11</v>
      </c>
      <c r="I29" s="8" t="s">
        <v>29</v>
      </c>
      <c r="J29" s="10">
        <v>0</v>
      </c>
      <c r="K29" s="8" t="s">
        <v>94</v>
      </c>
      <c r="L29" s="8"/>
      <c r="M29" s="8"/>
      <c r="N29" s="17"/>
      <c r="O29" s="8" t="s">
        <v>94</v>
      </c>
      <c r="P29" s="8"/>
      <c r="Q29" s="8"/>
      <c r="R29" s="41"/>
      <c r="S29" s="80">
        <f>SUM(F29,J29,N29,R29)</f>
        <v>0</v>
      </c>
      <c r="T29" s="8">
        <f t="shared" si="0"/>
        <v>11</v>
      </c>
    </row>
    <row r="30" spans="1:20">
      <c r="A30">
        <v>19</v>
      </c>
      <c r="B30" s="8"/>
      <c r="C30" s="8"/>
      <c r="D30" s="8"/>
      <c r="E30" s="8"/>
      <c r="F30" s="10"/>
      <c r="G30" s="8"/>
      <c r="H30" s="8"/>
      <c r="I30" s="8"/>
      <c r="J30" s="10"/>
      <c r="K30" s="8"/>
      <c r="L30" s="8"/>
      <c r="M30" s="8"/>
      <c r="N30" s="17"/>
      <c r="O30" s="8"/>
      <c r="P30" s="8"/>
      <c r="Q30" s="8"/>
      <c r="R30" s="41"/>
      <c r="S30" s="80">
        <f t="shared" ref="S30:S32" si="2">SUM(F30,J30,N30,R30)</f>
        <v>0</v>
      </c>
      <c r="T30" s="8">
        <f t="shared" ref="T30:T32" si="3">SUM(D30,H30,L30,P30)</f>
        <v>0</v>
      </c>
    </row>
    <row r="31" spans="1:20">
      <c r="A31">
        <v>20</v>
      </c>
      <c r="B31" s="8"/>
      <c r="C31" s="8"/>
      <c r="D31" s="8"/>
      <c r="E31" s="8"/>
      <c r="F31" s="10"/>
      <c r="G31" s="8"/>
      <c r="H31" s="8"/>
      <c r="I31" s="8"/>
      <c r="J31" s="17"/>
      <c r="K31" s="8"/>
      <c r="L31" s="8"/>
      <c r="M31" s="8"/>
      <c r="N31" s="17"/>
      <c r="O31" s="8"/>
      <c r="P31" s="8"/>
      <c r="Q31" s="8"/>
      <c r="R31" s="41"/>
      <c r="S31" s="80">
        <f t="shared" si="2"/>
        <v>0</v>
      </c>
      <c r="T31" s="8">
        <f t="shared" si="3"/>
        <v>0</v>
      </c>
    </row>
    <row r="32" spans="1:20">
      <c r="A32">
        <v>21</v>
      </c>
      <c r="B32" s="50"/>
      <c r="C32" s="50"/>
      <c r="D32" s="50"/>
      <c r="E32" s="50"/>
      <c r="F32" s="115"/>
      <c r="G32" s="50"/>
      <c r="H32" s="50"/>
      <c r="I32" s="50"/>
      <c r="J32" s="84"/>
      <c r="K32" s="50"/>
      <c r="L32" s="50"/>
      <c r="M32" s="50"/>
      <c r="N32" s="84"/>
      <c r="O32" s="50"/>
      <c r="P32" s="50"/>
      <c r="Q32" s="50"/>
      <c r="R32" s="112"/>
      <c r="S32" s="116">
        <f t="shared" si="2"/>
        <v>0</v>
      </c>
      <c r="T32" s="50">
        <f t="shared" si="3"/>
        <v>0</v>
      </c>
    </row>
    <row r="33" spans="1:20">
      <c r="A33" s="6"/>
      <c r="B33" s="6" t="s">
        <v>138</v>
      </c>
      <c r="C33" s="6"/>
      <c r="D33" s="6"/>
      <c r="E33" s="6"/>
      <c r="F33" s="22"/>
      <c r="G33" s="6"/>
      <c r="H33" s="6"/>
      <c r="I33" s="6"/>
      <c r="J33" s="21"/>
      <c r="K33" s="6"/>
      <c r="L33" s="6"/>
      <c r="M33" s="6"/>
      <c r="N33" s="21"/>
      <c r="O33" s="6"/>
      <c r="P33" s="6"/>
      <c r="Q33" s="6"/>
      <c r="R33" s="21"/>
      <c r="S33" s="22"/>
      <c r="T33" s="6"/>
    </row>
    <row r="34" spans="1:20">
      <c r="A34" s="6"/>
      <c r="B34" s="6"/>
      <c r="C34" s="6"/>
      <c r="D34" s="6"/>
      <c r="E34" s="6"/>
      <c r="F34" s="21"/>
      <c r="G34" s="6"/>
      <c r="H34" s="6"/>
      <c r="I34" s="6"/>
      <c r="J34" s="21"/>
      <c r="K34" s="6"/>
      <c r="L34" s="6"/>
      <c r="M34" s="6"/>
      <c r="N34" s="21"/>
      <c r="O34" s="6"/>
      <c r="P34" s="6"/>
      <c r="Q34" s="6"/>
      <c r="R34" s="21"/>
      <c r="S34" s="21"/>
      <c r="T34" s="6"/>
    </row>
    <row r="35" spans="1:20">
      <c r="A35" s="6"/>
      <c r="B35" s="6"/>
      <c r="C35" s="6"/>
      <c r="D35" s="6"/>
      <c r="E35" s="6"/>
      <c r="F35" s="21"/>
      <c r="G35" s="6"/>
      <c r="H35" s="6"/>
      <c r="I35" s="6"/>
      <c r="J35" s="21"/>
      <c r="K35" s="6"/>
      <c r="L35" s="6"/>
      <c r="M35" s="6"/>
      <c r="N35" s="21"/>
      <c r="O35" s="6"/>
      <c r="P35" s="6"/>
      <c r="Q35" s="6"/>
      <c r="R35" s="21"/>
      <c r="S35" s="21"/>
      <c r="T35" s="6"/>
    </row>
    <row r="36" spans="1:20">
      <c r="A36" s="6"/>
      <c r="B36" s="6"/>
      <c r="C36" s="6"/>
      <c r="D36" s="6"/>
      <c r="E36" s="6"/>
      <c r="F36" s="21"/>
      <c r="G36" s="6"/>
      <c r="H36" s="6"/>
      <c r="I36" s="6"/>
      <c r="J36" s="21"/>
      <c r="K36" s="6"/>
      <c r="L36" s="6"/>
      <c r="M36" s="6"/>
      <c r="N36" s="21"/>
      <c r="O36" s="6"/>
      <c r="P36" s="6"/>
      <c r="Q36" s="6"/>
      <c r="R36" s="21"/>
      <c r="S36" s="21"/>
      <c r="T36" s="6"/>
    </row>
    <row r="37" spans="1:20">
      <c r="A37" s="6"/>
      <c r="B37" s="6"/>
      <c r="C37" s="6"/>
      <c r="D37" s="6"/>
      <c r="E37" s="6"/>
      <c r="F37" s="21"/>
      <c r="G37" s="6"/>
      <c r="H37" s="6"/>
      <c r="I37" s="6"/>
      <c r="J37" s="21"/>
      <c r="K37" s="6"/>
      <c r="L37" s="6"/>
      <c r="M37" s="6"/>
      <c r="N37" s="21"/>
      <c r="O37" s="6"/>
      <c r="P37" s="6"/>
      <c r="Q37" s="6"/>
      <c r="R37" s="21"/>
      <c r="S37" s="21"/>
      <c r="T37" s="6"/>
    </row>
    <row r="38" spans="1:20">
      <c r="A38" s="6"/>
      <c r="B38" s="6"/>
      <c r="C38" s="6"/>
      <c r="D38" s="6"/>
      <c r="E38" s="6"/>
      <c r="F38" s="21"/>
      <c r="G38" s="6"/>
      <c r="H38" s="6"/>
      <c r="I38" s="6"/>
      <c r="J38" s="21"/>
      <c r="K38" s="6"/>
      <c r="L38" s="6"/>
      <c r="M38" s="6"/>
      <c r="N38" s="21"/>
      <c r="O38" s="6"/>
      <c r="P38" s="6"/>
      <c r="Q38" s="6"/>
      <c r="R38" s="21"/>
      <c r="S38" s="21"/>
      <c r="T38" s="6"/>
    </row>
    <row r="39" spans="1:20">
      <c r="A39" s="6"/>
      <c r="B39" s="6"/>
      <c r="C39" s="6"/>
      <c r="D39" s="6"/>
      <c r="E39" s="6"/>
      <c r="F39" s="21"/>
      <c r="G39" s="6"/>
      <c r="H39" s="6"/>
      <c r="I39" s="6"/>
      <c r="J39" s="21"/>
      <c r="K39" s="6"/>
      <c r="L39" s="6"/>
      <c r="M39" s="6"/>
      <c r="N39" s="21"/>
      <c r="O39" s="6"/>
      <c r="P39" s="6"/>
      <c r="Q39" s="6"/>
      <c r="R39" s="21"/>
      <c r="S39" s="21"/>
      <c r="T39" s="6"/>
    </row>
    <row r="40" spans="1:20">
      <c r="A40" s="6"/>
      <c r="B40" s="6"/>
      <c r="C40" s="6"/>
      <c r="D40" s="6"/>
      <c r="E40" s="6"/>
      <c r="F40" s="21"/>
      <c r="G40" s="6"/>
      <c r="H40" s="6"/>
      <c r="I40" s="6"/>
      <c r="J40" s="21"/>
      <c r="K40" s="6"/>
      <c r="L40" s="6"/>
      <c r="M40" s="6"/>
      <c r="N40" s="21"/>
      <c r="O40" s="6"/>
      <c r="P40" s="6"/>
      <c r="Q40" s="6"/>
      <c r="R40" s="21"/>
      <c r="S40" s="21"/>
      <c r="T40" s="6"/>
    </row>
    <row r="41" spans="1:20">
      <c r="F41" s="21"/>
      <c r="G41" s="6"/>
      <c r="N41" s="21"/>
      <c r="O41" s="89"/>
      <c r="P41" s="89"/>
      <c r="Q41" s="89"/>
      <c r="R41" s="90"/>
      <c r="S41" s="21"/>
    </row>
    <row r="42" spans="1:20">
      <c r="F42" s="21"/>
      <c r="G42" s="6"/>
      <c r="N42" s="21"/>
      <c r="O42" s="93"/>
      <c r="P42" s="93"/>
      <c r="Q42" s="93"/>
      <c r="R42" s="92"/>
      <c r="S42" s="21"/>
    </row>
    <row r="43" spans="1:20">
      <c r="F43" s="21"/>
      <c r="G43" s="6"/>
      <c r="N43" s="21"/>
      <c r="O43" s="6"/>
      <c r="P43" s="6"/>
      <c r="Q43" s="6"/>
      <c r="R43" s="21"/>
      <c r="S43" s="21"/>
    </row>
    <row r="44" spans="1:20">
      <c r="N44" s="21"/>
      <c r="O44" s="6"/>
      <c r="P44" s="6"/>
      <c r="Q44" s="6"/>
      <c r="R44" s="21"/>
      <c r="S44" s="21"/>
    </row>
    <row r="45" spans="1:20">
      <c r="N45" s="21"/>
      <c r="O45" s="6"/>
      <c r="P45" s="6"/>
      <c r="Q45" s="6"/>
      <c r="R45" s="21"/>
      <c r="S45" s="21"/>
    </row>
    <row r="46" spans="1:20">
      <c r="N46" s="21"/>
      <c r="O46" s="6"/>
      <c r="P46" s="6"/>
      <c r="Q46" s="6"/>
      <c r="R46" s="21"/>
      <c r="S46" s="21"/>
    </row>
    <row r="47" spans="1:20">
      <c r="N47" s="21"/>
      <c r="O47" s="6"/>
      <c r="P47" s="6"/>
      <c r="Q47" s="6"/>
      <c r="R47" s="21"/>
      <c r="S47" s="21"/>
    </row>
    <row r="48" spans="1:20">
      <c r="N48" s="21"/>
      <c r="O48" s="6"/>
      <c r="P48" s="6"/>
      <c r="Q48" s="6"/>
      <c r="R48" s="21"/>
      <c r="S48" s="21"/>
    </row>
  </sheetData>
  <sortState ref="B12:T29">
    <sortCondition descending="1" ref="S12:S29"/>
  </sortState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2"/>
  <sheetViews>
    <sheetView workbookViewId="0">
      <selection activeCell="U18" sqref="U18"/>
    </sheetView>
  </sheetViews>
  <sheetFormatPr defaultRowHeight="15"/>
  <cols>
    <col min="1" max="1" width="3.28515625" customWidth="1"/>
    <col min="2" max="2" width="25.7109375" customWidth="1"/>
    <col min="3" max="3" width="9" customWidth="1"/>
    <col min="4" max="4" width="3" customWidth="1"/>
    <col min="5" max="5" width="3.28515625" customWidth="1"/>
    <col min="6" max="6" width="3.140625" style="16" customWidth="1"/>
    <col min="7" max="7" width="5.42578125" customWidth="1"/>
    <col min="8" max="8" width="3" customWidth="1"/>
    <col min="9" max="9" width="3.140625" customWidth="1"/>
    <col min="10" max="10" width="2.85546875" style="16" customWidth="1"/>
    <col min="11" max="11" width="6.42578125" customWidth="1"/>
    <col min="12" max="12" width="3.42578125" customWidth="1"/>
    <col min="13" max="13" width="3.140625" customWidth="1"/>
    <col min="14" max="14" width="3.140625" style="16" customWidth="1"/>
    <col min="15" max="15" width="6.7109375" customWidth="1"/>
    <col min="16" max="16" width="2.85546875" customWidth="1"/>
    <col min="17" max="17" width="3" style="16" customWidth="1"/>
    <col min="18" max="18" width="6" customWidth="1"/>
    <col min="19" max="19" width="8" customWidth="1"/>
  </cols>
  <sheetData>
    <row r="1" spans="1:22">
      <c r="R1" s="9"/>
    </row>
    <row r="2" spans="1:22">
      <c r="R2" s="9"/>
    </row>
    <row r="3" spans="1:22">
      <c r="R3" s="9"/>
    </row>
    <row r="4" spans="1:22">
      <c r="R4" s="9"/>
    </row>
    <row r="5" spans="1:22">
      <c r="R5" s="9"/>
    </row>
    <row r="6" spans="1:22">
      <c r="R6" s="9"/>
    </row>
    <row r="7" spans="1:22" ht="21">
      <c r="C7" s="11" t="s">
        <v>33</v>
      </c>
      <c r="D7" s="11"/>
      <c r="E7" s="1"/>
      <c r="F7" s="29"/>
      <c r="R7" s="9"/>
    </row>
    <row r="8" spans="1:22" ht="19.5" thickBot="1">
      <c r="C8" s="12" t="s">
        <v>62</v>
      </c>
      <c r="D8" s="12"/>
      <c r="R8" s="9"/>
    </row>
    <row r="9" spans="1:22">
      <c r="C9" s="2" t="s">
        <v>16</v>
      </c>
      <c r="D9" s="3"/>
      <c r="E9" s="3"/>
      <c r="F9" s="51"/>
      <c r="G9" s="2" t="s">
        <v>18</v>
      </c>
      <c r="H9" s="3"/>
      <c r="I9" s="3"/>
      <c r="J9" s="51"/>
      <c r="K9" s="2" t="s">
        <v>17</v>
      </c>
      <c r="L9" s="3"/>
      <c r="M9" s="3"/>
      <c r="N9" s="51"/>
      <c r="O9" s="2" t="s">
        <v>32</v>
      </c>
      <c r="P9" s="3"/>
      <c r="Q9" s="51"/>
      <c r="R9" s="9"/>
    </row>
    <row r="10" spans="1:22">
      <c r="C10" s="5" t="s">
        <v>34</v>
      </c>
      <c r="D10" s="6"/>
      <c r="E10" s="6"/>
      <c r="F10" s="30"/>
      <c r="G10" s="5" t="s">
        <v>35</v>
      </c>
      <c r="H10" s="6"/>
      <c r="I10" s="6"/>
      <c r="J10" s="30"/>
      <c r="K10" s="5" t="s">
        <v>36</v>
      </c>
      <c r="L10" s="6"/>
      <c r="M10" s="6"/>
      <c r="N10" s="30"/>
      <c r="O10" s="5" t="s">
        <v>37</v>
      </c>
      <c r="P10" s="6"/>
      <c r="Q10" s="21"/>
      <c r="R10" s="10" t="s">
        <v>106</v>
      </c>
      <c r="S10" s="8" t="s">
        <v>105</v>
      </c>
    </row>
    <row r="11" spans="1:22" ht="15.75" thickBot="1">
      <c r="C11" s="5" t="s">
        <v>38</v>
      </c>
      <c r="D11" s="6"/>
      <c r="E11" s="6"/>
      <c r="F11" s="30"/>
      <c r="G11" s="5" t="s">
        <v>39</v>
      </c>
      <c r="H11" s="6"/>
      <c r="I11" s="6"/>
      <c r="J11" s="30"/>
      <c r="K11" s="5" t="s">
        <v>40</v>
      </c>
      <c r="L11" s="6"/>
      <c r="M11" s="6"/>
      <c r="N11" s="30"/>
      <c r="O11" s="5" t="s">
        <v>41</v>
      </c>
      <c r="P11" s="6"/>
      <c r="Q11" s="21"/>
      <c r="R11" s="10"/>
      <c r="S11" s="8"/>
    </row>
    <row r="12" spans="1:22" ht="15.75" thickTop="1">
      <c r="A12" s="117">
        <v>1</v>
      </c>
      <c r="B12" s="27" t="s">
        <v>4</v>
      </c>
      <c r="C12" s="27">
        <v>554</v>
      </c>
      <c r="D12" s="27">
        <v>9</v>
      </c>
      <c r="E12" s="27" t="s">
        <v>19</v>
      </c>
      <c r="F12" s="52">
        <v>12</v>
      </c>
      <c r="G12" s="118">
        <v>537</v>
      </c>
      <c r="H12" s="118">
        <v>6</v>
      </c>
      <c r="I12" s="118" t="s">
        <v>20</v>
      </c>
      <c r="J12" s="118">
        <v>9</v>
      </c>
      <c r="K12" s="27">
        <v>550</v>
      </c>
      <c r="L12" s="27">
        <v>15</v>
      </c>
      <c r="M12" s="27" t="s">
        <v>19</v>
      </c>
      <c r="N12" s="52">
        <v>12</v>
      </c>
      <c r="O12" s="27">
        <v>554</v>
      </c>
      <c r="P12" s="27">
        <v>11</v>
      </c>
      <c r="Q12" s="103">
        <v>12</v>
      </c>
      <c r="R12" s="10">
        <f>SUM(F12,N12,Q12)</f>
        <v>36</v>
      </c>
      <c r="S12" s="8">
        <f>SUM(D12,L12,P12)</f>
        <v>35</v>
      </c>
    </row>
    <row r="13" spans="1:22">
      <c r="A13" s="78">
        <v>2</v>
      </c>
      <c r="B13" s="8" t="s">
        <v>1</v>
      </c>
      <c r="C13" s="8">
        <v>553</v>
      </c>
      <c r="D13" s="8">
        <v>12</v>
      </c>
      <c r="E13" s="8" t="s">
        <v>20</v>
      </c>
      <c r="F13" s="17">
        <v>9</v>
      </c>
      <c r="G13" s="8">
        <v>555</v>
      </c>
      <c r="H13" s="8">
        <v>9</v>
      </c>
      <c r="I13" s="8" t="s">
        <v>19</v>
      </c>
      <c r="J13" s="17">
        <v>12</v>
      </c>
      <c r="K13" s="104">
        <v>531</v>
      </c>
      <c r="L13" s="104">
        <v>6</v>
      </c>
      <c r="M13" s="104" t="s">
        <v>20</v>
      </c>
      <c r="N13" s="104">
        <v>9</v>
      </c>
      <c r="O13" s="8">
        <v>537</v>
      </c>
      <c r="P13" s="8">
        <v>15</v>
      </c>
      <c r="Q13" s="41">
        <v>9</v>
      </c>
      <c r="R13" s="10">
        <f>SUM(F13,J13,Q13)</f>
        <v>30</v>
      </c>
      <c r="S13" s="8">
        <f>SUM(D13,H13,P13)</f>
        <v>36</v>
      </c>
    </row>
    <row r="14" spans="1:22">
      <c r="A14" s="78">
        <v>3</v>
      </c>
      <c r="B14" s="8" t="s">
        <v>2</v>
      </c>
      <c r="C14" s="8">
        <v>549</v>
      </c>
      <c r="D14" s="8">
        <v>6</v>
      </c>
      <c r="E14" s="8" t="s">
        <v>23</v>
      </c>
      <c r="F14" s="17">
        <v>7</v>
      </c>
      <c r="G14" s="8">
        <v>521</v>
      </c>
      <c r="H14" s="8">
        <v>5</v>
      </c>
      <c r="I14" s="8"/>
      <c r="J14" s="17">
        <v>7</v>
      </c>
      <c r="K14" s="8">
        <v>496</v>
      </c>
      <c r="L14" s="8">
        <v>5</v>
      </c>
      <c r="M14" s="8" t="s">
        <v>23</v>
      </c>
      <c r="N14" s="17">
        <v>7</v>
      </c>
      <c r="O14" s="104">
        <v>495</v>
      </c>
      <c r="P14" s="104">
        <v>4</v>
      </c>
      <c r="Q14" s="106">
        <v>7</v>
      </c>
      <c r="R14" s="10">
        <f>SUM(F14,J14,N14)</f>
        <v>21</v>
      </c>
      <c r="S14" s="8">
        <f>SUM(D14,H14,L14,)</f>
        <v>16</v>
      </c>
    </row>
    <row r="15" spans="1:22" ht="21">
      <c r="A15" s="8">
        <v>4</v>
      </c>
      <c r="B15" s="8"/>
      <c r="C15" s="8"/>
      <c r="D15" s="8"/>
      <c r="E15" s="8"/>
      <c r="F15" s="17"/>
      <c r="G15" s="8"/>
      <c r="H15" s="8"/>
      <c r="I15" s="8"/>
      <c r="J15" s="17"/>
      <c r="K15" s="8"/>
      <c r="L15" s="8"/>
      <c r="M15" s="8"/>
      <c r="N15" s="17"/>
      <c r="O15" s="13"/>
      <c r="P15" s="14"/>
      <c r="Q15" s="42"/>
      <c r="R15" s="17">
        <f>SUM(F15:J15,N15,Q15)</f>
        <v>0</v>
      </c>
      <c r="S15" s="8">
        <f t="shared" ref="S15:S19" si="0">SUM(D15,H15,L15,P15)</f>
        <v>0</v>
      </c>
      <c r="V15" s="6"/>
    </row>
    <row r="16" spans="1:22" ht="18.75">
      <c r="A16" s="8">
        <v>5</v>
      </c>
      <c r="B16" s="8"/>
      <c r="C16" s="8"/>
      <c r="D16" s="8"/>
      <c r="E16" s="8"/>
      <c r="F16" s="17"/>
      <c r="G16" s="8"/>
      <c r="H16" s="8"/>
      <c r="I16" s="8"/>
      <c r="J16" s="17"/>
      <c r="K16" s="8"/>
      <c r="L16" s="8"/>
      <c r="M16" s="8"/>
      <c r="N16" s="17"/>
      <c r="O16" s="15"/>
      <c r="P16" s="8"/>
      <c r="Q16" s="41"/>
      <c r="R16" s="17">
        <f>SUM(F16,J16,N16+Q16)</f>
        <v>0</v>
      </c>
      <c r="S16" s="8">
        <f t="shared" si="0"/>
        <v>0</v>
      </c>
    </row>
    <row r="17" spans="1:24">
      <c r="A17" s="8">
        <v>6</v>
      </c>
      <c r="B17" s="8"/>
      <c r="C17" s="8"/>
      <c r="D17" s="8"/>
      <c r="E17" s="8"/>
      <c r="F17" s="17"/>
      <c r="G17" s="8"/>
      <c r="H17" s="8"/>
      <c r="I17" s="8"/>
      <c r="J17" s="17"/>
      <c r="K17" s="8"/>
      <c r="L17" s="8"/>
      <c r="M17" s="8"/>
      <c r="N17" s="17"/>
      <c r="O17" s="8"/>
      <c r="P17" s="8"/>
      <c r="Q17" s="41"/>
      <c r="R17" s="17">
        <f>SUM(F17,J17,N17,Q17)</f>
        <v>0</v>
      </c>
      <c r="S17" s="8">
        <f t="shared" si="0"/>
        <v>0</v>
      </c>
    </row>
    <row r="18" spans="1:24">
      <c r="A18" s="8">
        <v>7</v>
      </c>
      <c r="B18" s="8"/>
      <c r="C18" s="8"/>
      <c r="D18" s="8"/>
      <c r="E18" s="8"/>
      <c r="F18" s="17"/>
      <c r="G18" s="8"/>
      <c r="H18" s="8"/>
      <c r="I18" s="8"/>
      <c r="J18" s="17"/>
      <c r="K18" s="8"/>
      <c r="L18" s="8"/>
      <c r="M18" s="8"/>
      <c r="N18" s="17"/>
      <c r="O18" s="8"/>
      <c r="P18" s="8"/>
      <c r="Q18" s="41"/>
      <c r="R18" s="17">
        <f>SUM(F18,J18,N18,Q18)</f>
        <v>0</v>
      </c>
      <c r="S18" s="8">
        <f t="shared" si="0"/>
        <v>0</v>
      </c>
    </row>
    <row r="19" spans="1:24">
      <c r="A19" s="8">
        <v>8</v>
      </c>
      <c r="B19" s="8"/>
      <c r="C19" s="8"/>
      <c r="D19" s="8"/>
      <c r="E19" s="8"/>
      <c r="F19" s="17"/>
      <c r="G19" s="8"/>
      <c r="H19" s="8"/>
      <c r="I19" s="8"/>
      <c r="J19" s="17"/>
      <c r="K19" s="8"/>
      <c r="L19" s="8"/>
      <c r="M19" s="8"/>
      <c r="N19" s="17"/>
      <c r="O19" s="8"/>
      <c r="P19" s="8"/>
      <c r="Q19" s="41"/>
      <c r="R19" s="17">
        <f>SUM(F19,J19,N19,Q19)</f>
        <v>0</v>
      </c>
      <c r="S19" s="8">
        <f t="shared" si="0"/>
        <v>0</v>
      </c>
    </row>
    <row r="20" spans="1:24" ht="18.75">
      <c r="A20" s="6"/>
      <c r="B20" s="6"/>
      <c r="C20" s="6"/>
      <c r="D20" s="6"/>
      <c r="E20" s="6"/>
      <c r="F20" s="54" t="s">
        <v>44</v>
      </c>
      <c r="G20" s="54"/>
      <c r="H20" s="54"/>
      <c r="I20" s="54"/>
      <c r="J20" s="53"/>
      <c r="K20" s="54"/>
      <c r="L20" s="54"/>
      <c r="M20" s="55"/>
      <c r="N20" s="56"/>
      <c r="O20" s="56"/>
      <c r="P20" s="6"/>
      <c r="Q20" s="21"/>
      <c r="R20" s="17"/>
      <c r="S20" s="8"/>
      <c r="X20" s="6"/>
    </row>
    <row r="21" spans="1:24">
      <c r="A21" s="78">
        <v>1</v>
      </c>
      <c r="B21" s="8" t="s">
        <v>45</v>
      </c>
      <c r="C21" s="8">
        <v>522</v>
      </c>
      <c r="D21" s="8">
        <v>1</v>
      </c>
      <c r="E21" s="8" t="s">
        <v>19</v>
      </c>
      <c r="F21" s="17">
        <v>12</v>
      </c>
      <c r="G21" s="8">
        <v>544</v>
      </c>
      <c r="H21" s="8">
        <v>6</v>
      </c>
      <c r="I21" s="8" t="s">
        <v>19</v>
      </c>
      <c r="J21" s="17">
        <v>12</v>
      </c>
      <c r="K21" s="8" t="s">
        <v>94</v>
      </c>
      <c r="L21" s="8"/>
      <c r="M21" s="8"/>
      <c r="N21" s="17"/>
      <c r="O21" s="8">
        <v>541</v>
      </c>
      <c r="P21" s="8">
        <v>6</v>
      </c>
      <c r="Q21" s="41">
        <v>12</v>
      </c>
      <c r="R21" s="17">
        <f>SUM(F21,J21,N21,Q21)</f>
        <v>36</v>
      </c>
      <c r="S21" s="8">
        <f t="shared" ref="S21:S30" si="1">SUM(D21,H21,L21,P21)</f>
        <v>13</v>
      </c>
    </row>
    <row r="22" spans="1:24">
      <c r="A22" s="78">
        <v>2</v>
      </c>
      <c r="B22" s="8" t="s">
        <v>83</v>
      </c>
      <c r="C22" s="8" t="s">
        <v>94</v>
      </c>
      <c r="D22" s="8"/>
      <c r="E22" s="8"/>
      <c r="F22" s="17"/>
      <c r="G22" s="8">
        <v>536</v>
      </c>
      <c r="H22" s="8">
        <v>11</v>
      </c>
      <c r="I22" s="8" t="s">
        <v>20</v>
      </c>
      <c r="J22" s="17">
        <v>9</v>
      </c>
      <c r="K22" s="8">
        <v>492</v>
      </c>
      <c r="L22" s="8">
        <v>3</v>
      </c>
      <c r="M22" s="8" t="s">
        <v>20</v>
      </c>
      <c r="N22" s="17">
        <v>9</v>
      </c>
      <c r="O22" s="8">
        <v>531</v>
      </c>
      <c r="P22" s="8">
        <v>9</v>
      </c>
      <c r="Q22" s="41">
        <v>7</v>
      </c>
      <c r="R22" s="17">
        <f>SUM(F22,J22,N22,Q22)</f>
        <v>25</v>
      </c>
      <c r="S22" s="8">
        <f t="shared" si="1"/>
        <v>23</v>
      </c>
    </row>
    <row r="23" spans="1:24">
      <c r="A23" s="78">
        <v>3</v>
      </c>
      <c r="B23" s="8" t="s">
        <v>133</v>
      </c>
      <c r="C23" s="8" t="s">
        <v>94</v>
      </c>
      <c r="D23" s="8"/>
      <c r="E23" s="8"/>
      <c r="F23" s="17"/>
      <c r="G23" s="8" t="s">
        <v>94</v>
      </c>
      <c r="H23" s="8"/>
      <c r="I23" s="8"/>
      <c r="J23" s="17"/>
      <c r="K23" s="8">
        <v>508</v>
      </c>
      <c r="L23" s="8">
        <v>5</v>
      </c>
      <c r="M23" s="8" t="s">
        <v>19</v>
      </c>
      <c r="N23" s="17">
        <v>12</v>
      </c>
      <c r="O23" s="8">
        <v>538</v>
      </c>
      <c r="P23" s="8">
        <v>8</v>
      </c>
      <c r="Q23" s="41">
        <v>9</v>
      </c>
      <c r="R23" s="17">
        <f>SUM(F23,,J23,N23,Q23,)</f>
        <v>21</v>
      </c>
      <c r="S23" s="8">
        <f t="shared" si="1"/>
        <v>13</v>
      </c>
      <c r="U23" s="6"/>
    </row>
    <row r="24" spans="1:24">
      <c r="A24" s="8">
        <v>4</v>
      </c>
      <c r="B24" s="8"/>
      <c r="C24" s="8"/>
      <c r="D24" s="8"/>
      <c r="E24" s="8"/>
      <c r="F24" s="17"/>
      <c r="G24" s="8"/>
      <c r="H24" s="8"/>
      <c r="I24" s="8"/>
      <c r="J24" s="17"/>
      <c r="K24" s="8"/>
      <c r="L24" s="8"/>
      <c r="M24" s="8"/>
      <c r="N24" s="17"/>
      <c r="O24" s="8"/>
      <c r="P24" s="8"/>
      <c r="Q24" s="41"/>
      <c r="R24" s="17">
        <f t="shared" ref="R24:R30" si="2">SUM(F24,J24,N24,Q24)</f>
        <v>0</v>
      </c>
      <c r="S24" s="8">
        <f t="shared" si="1"/>
        <v>0</v>
      </c>
      <c r="U24" s="6"/>
    </row>
    <row r="25" spans="1:24">
      <c r="A25" s="8">
        <v>5</v>
      </c>
      <c r="B25" s="8"/>
      <c r="C25" s="8"/>
      <c r="D25" s="8"/>
      <c r="E25" s="8"/>
      <c r="F25" s="17"/>
      <c r="G25" s="8"/>
      <c r="H25" s="8"/>
      <c r="I25" s="8"/>
      <c r="J25" s="17"/>
      <c r="K25" s="8"/>
      <c r="L25" s="8"/>
      <c r="M25" s="8"/>
      <c r="N25" s="17"/>
      <c r="O25" s="8"/>
      <c r="P25" s="8"/>
      <c r="Q25" s="41"/>
      <c r="R25" s="17">
        <f t="shared" si="2"/>
        <v>0</v>
      </c>
      <c r="S25" s="8">
        <f t="shared" si="1"/>
        <v>0</v>
      </c>
    </row>
    <row r="26" spans="1:24">
      <c r="A26" s="8">
        <v>6</v>
      </c>
      <c r="B26" s="8"/>
      <c r="C26" s="8"/>
      <c r="D26" s="8"/>
      <c r="E26" s="8"/>
      <c r="F26" s="17"/>
      <c r="G26" s="8"/>
      <c r="H26" s="8"/>
      <c r="I26" s="8"/>
      <c r="J26" s="17"/>
      <c r="K26" s="8"/>
      <c r="L26" s="8"/>
      <c r="M26" s="8"/>
      <c r="N26" s="17"/>
      <c r="O26" s="8"/>
      <c r="P26" s="8"/>
      <c r="Q26" s="41"/>
      <c r="R26" s="17">
        <f t="shared" si="2"/>
        <v>0</v>
      </c>
      <c r="S26" s="8">
        <f t="shared" si="1"/>
        <v>0</v>
      </c>
    </row>
    <row r="27" spans="1:24">
      <c r="A27" s="8">
        <v>7</v>
      </c>
      <c r="B27" s="8"/>
      <c r="C27" s="8"/>
      <c r="D27" s="8"/>
      <c r="E27" s="8"/>
      <c r="F27" s="17"/>
      <c r="G27" s="8"/>
      <c r="H27" s="8"/>
      <c r="I27" s="8"/>
      <c r="J27" s="17"/>
      <c r="K27" s="8"/>
      <c r="L27" s="8"/>
      <c r="M27" s="8"/>
      <c r="N27" s="17"/>
      <c r="O27" s="8"/>
      <c r="P27" s="8"/>
      <c r="Q27" s="41"/>
      <c r="R27" s="17">
        <f t="shared" si="2"/>
        <v>0</v>
      </c>
      <c r="S27" s="8">
        <f t="shared" si="1"/>
        <v>0</v>
      </c>
    </row>
    <row r="28" spans="1:24">
      <c r="A28" s="8">
        <v>8</v>
      </c>
      <c r="B28" s="8"/>
      <c r="C28" s="8"/>
      <c r="D28" s="8"/>
      <c r="E28" s="8"/>
      <c r="F28" s="17"/>
      <c r="G28" s="8"/>
      <c r="H28" s="8"/>
      <c r="I28" s="8"/>
      <c r="J28" s="17"/>
      <c r="K28" s="8"/>
      <c r="L28" s="8"/>
      <c r="M28" s="8"/>
      <c r="N28" s="17"/>
      <c r="O28" s="8"/>
      <c r="P28" s="8"/>
      <c r="Q28" s="41"/>
      <c r="R28" s="17">
        <f t="shared" si="2"/>
        <v>0</v>
      </c>
      <c r="S28" s="8">
        <f t="shared" si="1"/>
        <v>0</v>
      </c>
    </row>
    <row r="29" spans="1:24">
      <c r="A29" s="8">
        <v>9</v>
      </c>
      <c r="B29" s="8"/>
      <c r="C29" s="8"/>
      <c r="D29" s="8"/>
      <c r="E29" s="8"/>
      <c r="F29" s="17"/>
      <c r="G29" s="8"/>
      <c r="H29" s="8"/>
      <c r="I29" s="8"/>
      <c r="J29" s="17"/>
      <c r="K29" s="8"/>
      <c r="L29" s="8"/>
      <c r="M29" s="8"/>
      <c r="N29" s="17"/>
      <c r="O29" s="8"/>
      <c r="P29" s="8"/>
      <c r="Q29" s="41"/>
      <c r="R29" s="17">
        <f t="shared" si="2"/>
        <v>0</v>
      </c>
      <c r="S29" s="8">
        <f t="shared" si="1"/>
        <v>0</v>
      </c>
    </row>
    <row r="30" spans="1:24">
      <c r="A30" s="50">
        <v>10</v>
      </c>
      <c r="B30" s="50"/>
      <c r="C30" s="50"/>
      <c r="D30" s="50"/>
      <c r="E30" s="50"/>
      <c r="F30" s="84"/>
      <c r="G30" s="50"/>
      <c r="H30" s="50"/>
      <c r="I30" s="50"/>
      <c r="J30" s="84"/>
      <c r="K30" s="50"/>
      <c r="L30" s="50"/>
      <c r="M30" s="50"/>
      <c r="N30" s="84"/>
      <c r="O30" s="50"/>
      <c r="P30" s="50"/>
      <c r="Q30" s="112"/>
      <c r="R30" s="84">
        <f t="shared" si="2"/>
        <v>0</v>
      </c>
      <c r="S30" s="50">
        <f t="shared" si="1"/>
        <v>0</v>
      </c>
    </row>
    <row r="31" spans="1:24">
      <c r="A31" s="6"/>
      <c r="B31" s="6"/>
      <c r="C31" s="6"/>
      <c r="D31" s="6"/>
      <c r="E31" s="6"/>
      <c r="F31" s="21"/>
      <c r="G31" s="6"/>
      <c r="H31" s="6"/>
      <c r="I31" s="6"/>
      <c r="J31" s="21"/>
      <c r="K31" s="6"/>
      <c r="L31" s="6"/>
      <c r="M31" s="6"/>
      <c r="N31" s="21"/>
      <c r="O31" s="6"/>
      <c r="P31" s="6"/>
      <c r="Q31" s="21"/>
      <c r="R31" s="21"/>
      <c r="S31" s="6"/>
      <c r="T31" s="6"/>
    </row>
    <row r="32" spans="1:24">
      <c r="A32" s="6"/>
      <c r="B32" s="6"/>
      <c r="C32" s="6"/>
      <c r="D32" s="6"/>
      <c r="E32" s="6"/>
      <c r="F32" s="21"/>
      <c r="G32" s="6"/>
      <c r="H32" s="6"/>
      <c r="I32" s="6"/>
      <c r="J32" s="21"/>
      <c r="K32" s="6"/>
      <c r="L32" s="6"/>
      <c r="M32" s="6"/>
      <c r="N32" s="21"/>
      <c r="O32" s="6"/>
      <c r="P32" s="6"/>
      <c r="Q32" s="21"/>
      <c r="R32" s="21"/>
      <c r="S32" s="6"/>
      <c r="T32" s="6"/>
    </row>
    <row r="33" spans="6:17">
      <c r="F33"/>
      <c r="J33"/>
      <c r="N33"/>
      <c r="Q33"/>
    </row>
    <row r="34" spans="6:17">
      <c r="F34"/>
      <c r="J34"/>
      <c r="N34"/>
      <c r="Q34"/>
    </row>
    <row r="35" spans="6:17">
      <c r="F35"/>
      <c r="J35"/>
      <c r="N35"/>
      <c r="Q35"/>
    </row>
    <row r="36" spans="6:17">
      <c r="F36"/>
      <c r="J36"/>
      <c r="N36"/>
      <c r="Q36"/>
    </row>
    <row r="37" spans="6:17">
      <c r="F37"/>
      <c r="J37"/>
      <c r="N37"/>
      <c r="Q37"/>
    </row>
    <row r="38" spans="6:17">
      <c r="F38"/>
      <c r="J38"/>
      <c r="N38"/>
      <c r="Q38"/>
    </row>
    <row r="39" spans="6:17">
      <c r="F39"/>
      <c r="J39"/>
      <c r="N39"/>
      <c r="Q39"/>
    </row>
    <row r="40" spans="6:17">
      <c r="F40"/>
      <c r="J40"/>
      <c r="N40"/>
      <c r="Q40"/>
    </row>
    <row r="41" spans="6:17">
      <c r="F41"/>
      <c r="J41"/>
      <c r="N41"/>
      <c r="Q41"/>
    </row>
    <row r="42" spans="6:17">
      <c r="F42"/>
      <c r="J42"/>
      <c r="N42"/>
      <c r="Q42"/>
    </row>
  </sheetData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8"/>
  <sheetViews>
    <sheetView topLeftCell="A7" workbookViewId="0">
      <selection activeCell="V14" sqref="V14"/>
    </sheetView>
  </sheetViews>
  <sheetFormatPr defaultRowHeight="15"/>
  <cols>
    <col min="1" max="1" width="2.85546875" customWidth="1"/>
    <col min="2" max="2" width="23.85546875" customWidth="1"/>
    <col min="3" max="3" width="6" customWidth="1"/>
    <col min="4" max="5" width="2.85546875" customWidth="1"/>
    <col min="6" max="6" width="4.28515625" style="16" customWidth="1"/>
    <col min="7" max="7" width="6.28515625" customWidth="1"/>
    <col min="8" max="9" width="2.85546875" customWidth="1"/>
    <col min="10" max="10" width="3" style="16" customWidth="1"/>
    <col min="11" max="11" width="5.5703125" customWidth="1"/>
    <col min="12" max="13" width="3.140625" customWidth="1"/>
    <col min="14" max="14" width="2.85546875" style="16" customWidth="1"/>
    <col min="15" max="15" width="7.140625" customWidth="1"/>
    <col min="16" max="16" width="3.140625" customWidth="1"/>
    <col min="17" max="17" width="3" customWidth="1"/>
    <col min="18" max="18" width="3" style="16" customWidth="1"/>
    <col min="19" max="19" width="6.42578125" customWidth="1"/>
    <col min="20" max="20" width="7.85546875" customWidth="1"/>
  </cols>
  <sheetData>
    <row r="1" spans="1:20">
      <c r="R1" s="9"/>
    </row>
    <row r="2" spans="1:20">
      <c r="R2" s="9"/>
    </row>
    <row r="3" spans="1:20">
      <c r="R3" s="9"/>
    </row>
    <row r="4" spans="1:20">
      <c r="R4" s="9"/>
    </row>
    <row r="5" spans="1:20">
      <c r="R5" s="9"/>
    </row>
    <row r="6" spans="1:20">
      <c r="R6" s="9"/>
    </row>
    <row r="7" spans="1:20" ht="21">
      <c r="C7" s="11" t="s">
        <v>33</v>
      </c>
      <c r="D7" s="11"/>
      <c r="E7" s="1"/>
      <c r="F7" s="29"/>
      <c r="S7" s="9"/>
    </row>
    <row r="8" spans="1:20" ht="19.5" thickBot="1">
      <c r="C8" s="12"/>
      <c r="D8" s="12"/>
      <c r="E8" s="12" t="s">
        <v>63</v>
      </c>
      <c r="S8" s="9"/>
    </row>
    <row r="9" spans="1:20">
      <c r="C9" s="2" t="s">
        <v>16</v>
      </c>
      <c r="D9" s="3"/>
      <c r="E9" s="3"/>
      <c r="F9" s="51"/>
      <c r="G9" s="2" t="s">
        <v>18</v>
      </c>
      <c r="H9" s="3"/>
      <c r="I9" s="3"/>
      <c r="J9" s="51"/>
      <c r="K9" s="2" t="s">
        <v>17</v>
      </c>
      <c r="L9" s="3"/>
      <c r="M9" s="3"/>
      <c r="N9" s="51"/>
      <c r="O9" s="2" t="s">
        <v>32</v>
      </c>
      <c r="P9" s="3"/>
      <c r="Q9" s="3"/>
      <c r="R9" s="51"/>
      <c r="S9" s="9"/>
    </row>
    <row r="10" spans="1:20">
      <c r="C10" s="5" t="s">
        <v>34</v>
      </c>
      <c r="D10" s="6"/>
      <c r="E10" s="6"/>
      <c r="F10" s="30"/>
      <c r="G10" s="5" t="s">
        <v>35</v>
      </c>
      <c r="H10" s="6"/>
      <c r="I10" s="6"/>
      <c r="J10" s="30"/>
      <c r="K10" s="5" t="s">
        <v>36</v>
      </c>
      <c r="L10" s="6"/>
      <c r="M10" s="6"/>
      <c r="N10" s="30"/>
      <c r="O10" s="5" t="s">
        <v>37</v>
      </c>
      <c r="P10" s="6"/>
      <c r="Q10" s="6"/>
      <c r="R10" s="21"/>
      <c r="S10" s="10" t="s">
        <v>78</v>
      </c>
      <c r="T10" s="8" t="s">
        <v>105</v>
      </c>
    </row>
    <row r="11" spans="1:20" ht="15.75" thickBot="1">
      <c r="C11" s="5" t="s">
        <v>38</v>
      </c>
      <c r="D11" s="6"/>
      <c r="E11" s="6"/>
      <c r="F11" s="30"/>
      <c r="G11" s="5" t="s">
        <v>39</v>
      </c>
      <c r="H11" s="6"/>
      <c r="I11" s="6"/>
      <c r="J11" s="30"/>
      <c r="K11" s="5" t="s">
        <v>40</v>
      </c>
      <c r="L11" s="6"/>
      <c r="M11" s="6"/>
      <c r="N11" s="30"/>
      <c r="O11" s="5" t="s">
        <v>41</v>
      </c>
      <c r="P11" s="6"/>
      <c r="Q11" s="6"/>
      <c r="R11" s="21"/>
      <c r="S11" s="10"/>
      <c r="T11" s="8"/>
    </row>
    <row r="12" spans="1:20" ht="15.75" thickTop="1">
      <c r="A12" s="117">
        <v>1</v>
      </c>
      <c r="B12" s="27" t="s">
        <v>65</v>
      </c>
      <c r="C12" s="27">
        <v>583</v>
      </c>
      <c r="D12" s="27">
        <v>18</v>
      </c>
      <c r="E12" s="27" t="s">
        <v>20</v>
      </c>
      <c r="F12" s="52">
        <v>9</v>
      </c>
      <c r="G12" s="27" t="s">
        <v>94</v>
      </c>
      <c r="H12" s="27"/>
      <c r="I12" s="27"/>
      <c r="J12" s="52">
        <v>0</v>
      </c>
      <c r="K12" s="27">
        <v>556</v>
      </c>
      <c r="L12" s="27">
        <v>13</v>
      </c>
      <c r="M12" s="27" t="s">
        <v>19</v>
      </c>
      <c r="N12" s="52">
        <v>12</v>
      </c>
      <c r="O12" s="27">
        <v>564</v>
      </c>
      <c r="P12" s="27">
        <v>13</v>
      </c>
      <c r="Q12" s="27">
        <v>11</v>
      </c>
      <c r="R12" s="103">
        <v>12</v>
      </c>
      <c r="S12" s="10">
        <f>SUM(F12,J12,N12,R12)</f>
        <v>33</v>
      </c>
      <c r="T12" s="8">
        <f t="shared" ref="T12:T15" si="0">SUM(D12,H12,L12,P12)</f>
        <v>44</v>
      </c>
    </row>
    <row r="13" spans="1:20">
      <c r="A13" s="78">
        <v>2</v>
      </c>
      <c r="B13" s="8" t="s">
        <v>66</v>
      </c>
      <c r="C13" s="8">
        <v>552</v>
      </c>
      <c r="D13" s="8">
        <v>9</v>
      </c>
      <c r="E13" s="8" t="s">
        <v>23</v>
      </c>
      <c r="F13" s="17">
        <v>7</v>
      </c>
      <c r="G13" s="8" t="s">
        <v>94</v>
      </c>
      <c r="H13" s="8"/>
      <c r="I13" s="8"/>
      <c r="J13" s="17">
        <v>0</v>
      </c>
      <c r="K13" s="8">
        <v>554</v>
      </c>
      <c r="L13" s="8">
        <v>11</v>
      </c>
      <c r="M13" s="8" t="s">
        <v>20</v>
      </c>
      <c r="N13" s="17">
        <v>9</v>
      </c>
      <c r="O13" s="8" t="s">
        <v>94</v>
      </c>
      <c r="P13" s="8"/>
      <c r="Q13" s="8"/>
      <c r="R13" s="41">
        <v>0</v>
      </c>
      <c r="S13" s="10">
        <f>SUM(F13,J13,N13,R13)</f>
        <v>16</v>
      </c>
      <c r="T13" s="8">
        <f t="shared" si="0"/>
        <v>20</v>
      </c>
    </row>
    <row r="14" spans="1:20">
      <c r="A14" s="78">
        <v>3</v>
      </c>
      <c r="B14" s="8" t="s">
        <v>64</v>
      </c>
      <c r="C14" s="8">
        <v>591</v>
      </c>
      <c r="D14" s="8">
        <v>22</v>
      </c>
      <c r="E14" s="8" t="s">
        <v>19</v>
      </c>
      <c r="F14" s="17">
        <v>12</v>
      </c>
      <c r="G14" s="8" t="s">
        <v>94</v>
      </c>
      <c r="H14" s="8"/>
      <c r="I14" s="8"/>
      <c r="J14" s="17">
        <v>0</v>
      </c>
      <c r="K14" s="8" t="s">
        <v>94</v>
      </c>
      <c r="L14" s="8"/>
      <c r="M14" s="8"/>
      <c r="N14" s="17"/>
      <c r="O14" s="8" t="s">
        <v>94</v>
      </c>
      <c r="P14" s="8"/>
      <c r="Q14" s="8"/>
      <c r="R14" s="41">
        <v>0</v>
      </c>
      <c r="S14" s="10">
        <f>SUM(F14,J14,N14,R14)</f>
        <v>12</v>
      </c>
      <c r="T14" s="8">
        <f t="shared" si="0"/>
        <v>22</v>
      </c>
    </row>
    <row r="15" spans="1:20" ht="21">
      <c r="A15" s="8">
        <v>4</v>
      </c>
      <c r="B15" s="8"/>
      <c r="C15" s="8"/>
      <c r="D15" s="8"/>
      <c r="E15" s="8"/>
      <c r="F15" s="17"/>
      <c r="G15" s="8"/>
      <c r="H15" s="8"/>
      <c r="I15" s="8"/>
      <c r="J15" s="17"/>
      <c r="K15" s="8"/>
      <c r="L15" s="8"/>
      <c r="M15" s="8"/>
      <c r="N15" s="17"/>
      <c r="O15" s="13"/>
      <c r="P15" s="13"/>
      <c r="Q15" s="14"/>
      <c r="R15" s="42"/>
      <c r="S15" s="17">
        <f>SUM(F15:J15,N15,R15)</f>
        <v>0</v>
      </c>
      <c r="T15" s="8">
        <f t="shared" si="0"/>
        <v>0</v>
      </c>
    </row>
    <row r="16" spans="1:20" ht="18.75">
      <c r="A16" s="6"/>
      <c r="B16" s="6"/>
      <c r="C16" s="12" t="s">
        <v>67</v>
      </c>
      <c r="D16" s="12"/>
      <c r="M16" s="26"/>
      <c r="N16" s="21"/>
      <c r="O16" s="6"/>
      <c r="P16" s="6"/>
      <c r="Q16" s="6"/>
      <c r="R16" s="21"/>
      <c r="S16" s="17"/>
      <c r="T16" s="8"/>
    </row>
    <row r="17" spans="1:20">
      <c r="A17" s="8">
        <v>1</v>
      </c>
      <c r="B17" s="8" t="s">
        <v>68</v>
      </c>
      <c r="C17" s="8">
        <v>366</v>
      </c>
      <c r="D17" s="8">
        <v>3</v>
      </c>
      <c r="E17" s="8" t="s">
        <v>19</v>
      </c>
      <c r="F17" s="17">
        <v>12</v>
      </c>
      <c r="G17" s="8" t="s">
        <v>94</v>
      </c>
      <c r="H17" s="8"/>
      <c r="I17" s="8"/>
      <c r="J17" s="17"/>
      <c r="K17" s="8" t="s">
        <v>94</v>
      </c>
      <c r="L17" s="8"/>
      <c r="M17" s="8"/>
      <c r="N17" s="17"/>
      <c r="O17" s="8" t="s">
        <v>94</v>
      </c>
      <c r="P17" s="8"/>
      <c r="Q17" s="8"/>
      <c r="R17" s="41"/>
      <c r="S17" s="17">
        <f>SUM(F17,J17,N17,R17)</f>
        <v>12</v>
      </c>
      <c r="T17" s="8">
        <f>SUM(D17,H17,L17,P17)</f>
        <v>3</v>
      </c>
    </row>
    <row r="18" spans="1:20">
      <c r="A18" s="8">
        <v>2</v>
      </c>
      <c r="B18" s="8"/>
      <c r="C18" s="8"/>
      <c r="D18" s="8"/>
      <c r="E18" s="8"/>
      <c r="F18" s="17"/>
      <c r="G18" s="8"/>
      <c r="H18" s="8"/>
      <c r="I18" s="8"/>
      <c r="J18" s="17"/>
      <c r="K18" s="8"/>
      <c r="L18" s="8"/>
      <c r="M18" s="8"/>
      <c r="N18" s="17"/>
      <c r="O18" s="8"/>
      <c r="P18" s="8"/>
      <c r="Q18" s="8"/>
      <c r="R18" s="41"/>
      <c r="S18" s="17">
        <f>SUM(F18,J18,N18,R18)</f>
        <v>0</v>
      </c>
      <c r="T18" s="8">
        <f>SUM(D18,H18,L18,P18)</f>
        <v>0</v>
      </c>
    </row>
    <row r="19" spans="1:20">
      <c r="A19" s="8">
        <v>3</v>
      </c>
      <c r="B19" s="8"/>
      <c r="C19" s="8"/>
      <c r="D19" s="8"/>
      <c r="E19" s="8"/>
      <c r="F19" s="17"/>
      <c r="G19" s="8"/>
      <c r="H19" s="8"/>
      <c r="I19" s="8"/>
      <c r="J19" s="17"/>
      <c r="K19" s="8"/>
      <c r="L19" s="8"/>
      <c r="M19" s="8"/>
      <c r="N19" s="17"/>
      <c r="O19" s="8"/>
      <c r="P19" s="8"/>
      <c r="Q19" s="8"/>
      <c r="R19" s="41"/>
      <c r="S19" s="17">
        <f>SUM(F19,,J19,N19,R19,)</f>
        <v>0</v>
      </c>
      <c r="T19" s="8">
        <f>SUM(D19,H19,L19,P19)</f>
        <v>0</v>
      </c>
    </row>
    <row r="20" spans="1:20">
      <c r="A20" s="8">
        <v>4</v>
      </c>
      <c r="B20" s="8"/>
      <c r="C20" s="8"/>
      <c r="D20" s="8"/>
      <c r="E20" s="8"/>
      <c r="F20" s="17"/>
      <c r="G20" s="8"/>
      <c r="H20" s="8"/>
      <c r="I20" s="8"/>
      <c r="J20" s="17"/>
      <c r="K20" s="8"/>
      <c r="L20" s="8"/>
      <c r="M20" s="8"/>
      <c r="N20" s="17"/>
      <c r="O20" s="8"/>
      <c r="P20" s="8"/>
      <c r="Q20" s="8"/>
      <c r="R20" s="41"/>
      <c r="S20" s="17">
        <f>SUM(F20,J20,N20,R20)</f>
        <v>0</v>
      </c>
      <c r="T20" s="8">
        <f>SUM(D20,H20,L20,P20)</f>
        <v>0</v>
      </c>
    </row>
    <row r="21" spans="1:20">
      <c r="A21" s="50">
        <v>5</v>
      </c>
      <c r="B21" s="8"/>
      <c r="C21" s="8"/>
      <c r="D21" s="8"/>
      <c r="E21" s="8"/>
      <c r="F21" s="17"/>
      <c r="G21" s="8"/>
      <c r="H21" s="8"/>
      <c r="I21" s="8"/>
      <c r="J21" s="17"/>
      <c r="K21" s="8"/>
      <c r="L21" s="8"/>
      <c r="M21" s="8"/>
      <c r="N21" s="17"/>
      <c r="O21" s="8"/>
      <c r="P21" s="8"/>
      <c r="Q21" s="8"/>
      <c r="R21" s="41"/>
      <c r="S21" s="17">
        <f>SUM(F21,J21,N21,R21)</f>
        <v>0</v>
      </c>
      <c r="T21" s="8">
        <f>SUM(D21,H21,L21,P21)</f>
        <v>0</v>
      </c>
    </row>
    <row r="22" spans="1:20" s="6" customFormat="1" ht="18.75">
      <c r="C22" s="12" t="s">
        <v>96</v>
      </c>
      <c r="D22" s="12"/>
      <c r="E22"/>
      <c r="F22" s="16"/>
      <c r="G22"/>
      <c r="H22"/>
      <c r="I22"/>
      <c r="J22" s="16"/>
      <c r="K22"/>
      <c r="L22"/>
      <c r="M22" s="26"/>
      <c r="N22" s="21"/>
      <c r="R22" s="21"/>
      <c r="S22" s="17"/>
      <c r="T22" s="8"/>
    </row>
    <row r="23" spans="1:20">
      <c r="A23" s="57">
        <v>1</v>
      </c>
      <c r="B23" s="8" t="s">
        <v>97</v>
      </c>
      <c r="C23" s="8" t="s">
        <v>94</v>
      </c>
      <c r="D23" s="8"/>
      <c r="E23" s="8"/>
      <c r="F23" s="17"/>
      <c r="G23" s="8">
        <v>329</v>
      </c>
      <c r="H23" s="8">
        <v>2</v>
      </c>
      <c r="I23" s="8" t="s">
        <v>19</v>
      </c>
      <c r="J23" s="17">
        <v>12</v>
      </c>
      <c r="K23" s="8">
        <v>346</v>
      </c>
      <c r="L23" s="8">
        <v>4</v>
      </c>
      <c r="M23" s="8" t="s">
        <v>19</v>
      </c>
      <c r="N23" s="17">
        <v>12</v>
      </c>
      <c r="O23" s="8">
        <v>350</v>
      </c>
      <c r="P23" s="8">
        <v>7</v>
      </c>
      <c r="Q23" s="8">
        <v>1</v>
      </c>
      <c r="R23" s="41">
        <v>12</v>
      </c>
      <c r="S23" s="17">
        <f>SUM(F23,J23,N23,R23)</f>
        <v>36</v>
      </c>
      <c r="T23" s="8">
        <f>SUM(D23,H23,L23,P23)</f>
        <v>13</v>
      </c>
    </row>
    <row r="24" spans="1:20">
      <c r="A24" s="57">
        <v>2</v>
      </c>
      <c r="B24" s="8"/>
      <c r="C24" s="8"/>
      <c r="D24" s="8"/>
      <c r="E24" s="8"/>
      <c r="F24" s="17"/>
      <c r="G24" s="8"/>
      <c r="H24" s="8"/>
      <c r="I24" s="8"/>
      <c r="J24" s="17"/>
      <c r="K24" s="8"/>
      <c r="L24" s="8"/>
      <c r="M24" s="8"/>
      <c r="N24" s="17"/>
      <c r="O24" s="8"/>
      <c r="P24" s="8"/>
      <c r="Q24" s="8"/>
      <c r="R24" s="41"/>
      <c r="S24" s="17">
        <v>0</v>
      </c>
      <c r="T24" s="8">
        <f>SUM(D24,H24,L24,P24)</f>
        <v>0</v>
      </c>
    </row>
    <row r="25" spans="1:20">
      <c r="A25" s="8">
        <v>3</v>
      </c>
      <c r="B25" s="8"/>
      <c r="C25" s="8"/>
      <c r="D25" s="8"/>
      <c r="E25" s="8"/>
      <c r="F25" s="17"/>
      <c r="G25" s="8"/>
      <c r="H25" s="8"/>
      <c r="I25" s="8"/>
      <c r="J25" s="17"/>
      <c r="K25" s="8"/>
      <c r="L25" s="8"/>
      <c r="M25" s="8"/>
      <c r="N25" s="17"/>
      <c r="O25" s="8"/>
      <c r="P25" s="8"/>
      <c r="Q25" s="8"/>
      <c r="R25" s="41"/>
      <c r="S25" s="17">
        <f>SUM(F25,J25,N25,R25)</f>
        <v>0</v>
      </c>
      <c r="T25" s="8">
        <f>SUM(D25,H25,L25,P25)</f>
        <v>0</v>
      </c>
    </row>
    <row r="26" spans="1:20" ht="19.5" thickBot="1">
      <c r="A26" s="6"/>
      <c r="B26" s="6"/>
      <c r="C26" s="25" t="s">
        <v>69</v>
      </c>
      <c r="D26" s="25"/>
      <c r="E26" s="6"/>
      <c r="F26" s="21"/>
      <c r="G26" s="6"/>
      <c r="H26" s="6"/>
      <c r="I26" s="6"/>
      <c r="J26" s="21"/>
      <c r="K26" s="6"/>
      <c r="L26" s="6"/>
      <c r="M26" s="25"/>
      <c r="N26" s="21"/>
      <c r="O26" s="6"/>
      <c r="P26" s="6"/>
      <c r="Q26" s="6"/>
      <c r="R26" s="21"/>
      <c r="S26" s="21"/>
      <c r="T26" s="6"/>
    </row>
    <row r="27" spans="1:20">
      <c r="A27" s="6"/>
      <c r="B27" s="6"/>
      <c r="C27" s="2" t="s">
        <v>16</v>
      </c>
      <c r="D27" s="3"/>
      <c r="E27" s="3"/>
      <c r="F27" s="51"/>
      <c r="G27" s="2" t="s">
        <v>18</v>
      </c>
      <c r="H27" s="3"/>
      <c r="I27" s="3"/>
      <c r="J27" s="51"/>
      <c r="K27" s="2" t="s">
        <v>17</v>
      </c>
      <c r="L27" s="3"/>
      <c r="M27" s="3"/>
      <c r="N27" s="51"/>
      <c r="O27" s="2" t="s">
        <v>32</v>
      </c>
      <c r="P27" s="3"/>
      <c r="Q27" s="3"/>
      <c r="R27" s="51"/>
      <c r="S27" s="85"/>
      <c r="T27" s="4"/>
    </row>
    <row r="28" spans="1:20">
      <c r="A28" s="6"/>
      <c r="B28" s="6"/>
      <c r="C28" s="5" t="s">
        <v>34</v>
      </c>
      <c r="D28" s="6"/>
      <c r="E28" s="6"/>
      <c r="F28" s="30"/>
      <c r="G28" s="5" t="s">
        <v>35</v>
      </c>
      <c r="H28" s="6"/>
      <c r="I28" s="6"/>
      <c r="J28" s="30"/>
      <c r="K28" s="5" t="s">
        <v>36</v>
      </c>
      <c r="L28" s="6"/>
      <c r="M28" s="6"/>
      <c r="N28" s="30"/>
      <c r="O28" s="5" t="s">
        <v>37</v>
      </c>
      <c r="P28" s="6"/>
      <c r="Q28" s="6"/>
      <c r="R28" s="21"/>
      <c r="S28" s="10" t="s">
        <v>78</v>
      </c>
      <c r="T28" s="76" t="s">
        <v>105</v>
      </c>
    </row>
    <row r="29" spans="1:20" ht="15.75" thickBot="1">
      <c r="A29" s="6"/>
      <c r="B29" s="6"/>
      <c r="C29" s="5" t="s">
        <v>38</v>
      </c>
      <c r="D29" s="6"/>
      <c r="E29" s="6"/>
      <c r="F29" s="30"/>
      <c r="G29" s="5" t="s">
        <v>39</v>
      </c>
      <c r="H29" s="6"/>
      <c r="I29" s="6"/>
      <c r="J29" s="30"/>
      <c r="K29" s="5" t="s">
        <v>40</v>
      </c>
      <c r="L29" s="6"/>
      <c r="M29" s="6"/>
      <c r="N29" s="30"/>
      <c r="O29" s="5" t="s">
        <v>41</v>
      </c>
      <c r="P29" s="6"/>
      <c r="Q29" s="6"/>
      <c r="R29" s="21"/>
      <c r="S29" s="10"/>
      <c r="T29" s="76"/>
    </row>
    <row r="30" spans="1:20">
      <c r="A30" s="58">
        <v>1</v>
      </c>
      <c r="B30" s="75" t="s">
        <v>70</v>
      </c>
      <c r="C30" s="61">
        <v>378</v>
      </c>
      <c r="D30" s="8">
        <v>11</v>
      </c>
      <c r="E30" s="8" t="s">
        <v>19</v>
      </c>
      <c r="F30" s="17">
        <v>12</v>
      </c>
      <c r="G30" s="8" t="s">
        <v>94</v>
      </c>
      <c r="H30" s="8"/>
      <c r="I30" s="8"/>
      <c r="J30" s="17"/>
      <c r="K30" s="8">
        <v>384</v>
      </c>
      <c r="L30" s="8">
        <v>9</v>
      </c>
      <c r="M30" s="8" t="s">
        <v>19</v>
      </c>
      <c r="N30" s="17">
        <v>12</v>
      </c>
      <c r="O30" s="8">
        <v>389</v>
      </c>
      <c r="P30" s="8">
        <v>12</v>
      </c>
      <c r="Q30" s="8">
        <v>1</v>
      </c>
      <c r="R30" s="41">
        <v>12</v>
      </c>
      <c r="S30" s="17">
        <f t="shared" ref="S30:S32" si="1">SUM(F30,J30,N30,R30)</f>
        <v>36</v>
      </c>
      <c r="T30" s="76">
        <f t="shared" ref="T30:T32" si="2">SUM(D30,H30,L30,P30)</f>
        <v>32</v>
      </c>
    </row>
    <row r="31" spans="1:20">
      <c r="A31" s="61">
        <v>2</v>
      </c>
      <c r="B31" s="76" t="s">
        <v>132</v>
      </c>
      <c r="C31" s="61" t="s">
        <v>94</v>
      </c>
      <c r="D31" s="8"/>
      <c r="E31" s="8"/>
      <c r="F31" s="17"/>
      <c r="G31" s="8" t="s">
        <v>94</v>
      </c>
      <c r="H31" s="8"/>
      <c r="I31" s="8"/>
      <c r="J31" s="17"/>
      <c r="K31" s="8">
        <v>370</v>
      </c>
      <c r="L31" s="8">
        <v>7</v>
      </c>
      <c r="M31" s="8" t="s">
        <v>20</v>
      </c>
      <c r="N31" s="17">
        <v>9</v>
      </c>
      <c r="O31" s="8" t="s">
        <v>94</v>
      </c>
      <c r="P31" s="8"/>
      <c r="Q31" s="8"/>
      <c r="R31" s="41">
        <v>0</v>
      </c>
      <c r="S31" s="17">
        <f t="shared" si="1"/>
        <v>9</v>
      </c>
      <c r="T31" s="76">
        <f t="shared" si="2"/>
        <v>7</v>
      </c>
    </row>
    <row r="32" spans="1:20">
      <c r="A32" s="87">
        <v>3</v>
      </c>
      <c r="B32" s="76"/>
      <c r="C32" s="61"/>
      <c r="D32" s="8"/>
      <c r="E32" s="8"/>
      <c r="F32" s="17"/>
      <c r="G32" s="8"/>
      <c r="H32" s="8"/>
      <c r="I32" s="8"/>
      <c r="J32" s="17"/>
      <c r="K32" s="8"/>
      <c r="L32" s="8"/>
      <c r="M32" s="8"/>
      <c r="N32" s="17"/>
      <c r="O32" s="8"/>
      <c r="P32" s="8"/>
      <c r="Q32" s="8"/>
      <c r="R32" s="41"/>
      <c r="S32" s="17">
        <f t="shared" si="1"/>
        <v>0</v>
      </c>
      <c r="T32" s="76">
        <f t="shared" si="2"/>
        <v>0</v>
      </c>
    </row>
    <row r="33" spans="1:20" s="6" customFormat="1" ht="18.75">
      <c r="A33" s="5"/>
      <c r="B33" s="7"/>
      <c r="C33" s="86" t="s">
        <v>95</v>
      </c>
      <c r="D33" s="25"/>
      <c r="F33" s="21"/>
      <c r="J33" s="21"/>
      <c r="M33" s="26"/>
      <c r="N33" s="21"/>
      <c r="R33" s="21"/>
      <c r="S33" s="17"/>
      <c r="T33" s="76"/>
    </row>
    <row r="34" spans="1:20">
      <c r="A34" s="87">
        <v>1</v>
      </c>
      <c r="B34" s="76" t="s">
        <v>93</v>
      </c>
      <c r="C34" s="61" t="s">
        <v>94</v>
      </c>
      <c r="D34" s="8"/>
      <c r="E34" s="8"/>
      <c r="F34" s="17"/>
      <c r="G34" s="8">
        <v>566</v>
      </c>
      <c r="H34" s="8">
        <v>7</v>
      </c>
      <c r="I34" s="8" t="s">
        <v>19</v>
      </c>
      <c r="J34" s="17">
        <v>12</v>
      </c>
      <c r="K34" s="8">
        <v>570</v>
      </c>
      <c r="L34" s="8">
        <v>12</v>
      </c>
      <c r="M34" s="8" t="s">
        <v>19</v>
      </c>
      <c r="N34" s="17">
        <v>12</v>
      </c>
      <c r="O34" s="8">
        <v>576</v>
      </c>
      <c r="P34" s="8">
        <v>18</v>
      </c>
      <c r="Q34" s="8">
        <v>1</v>
      </c>
      <c r="R34" s="41">
        <v>12</v>
      </c>
      <c r="S34" s="17">
        <f>SUM(F34,J34,N34,R34)</f>
        <v>36</v>
      </c>
      <c r="T34" s="76">
        <f>SUM(D34,H34,L34,P34)</f>
        <v>37</v>
      </c>
    </row>
    <row r="35" spans="1:20">
      <c r="A35" s="87">
        <v>2</v>
      </c>
      <c r="B35" s="76"/>
      <c r="C35" s="61"/>
      <c r="D35" s="8"/>
      <c r="E35" s="8"/>
      <c r="F35" s="17"/>
      <c r="G35" s="8"/>
      <c r="H35" s="8"/>
      <c r="I35" s="8"/>
      <c r="J35" s="17"/>
      <c r="K35" s="8"/>
      <c r="L35" s="8"/>
      <c r="M35" s="8"/>
      <c r="N35" s="17"/>
      <c r="O35" s="8"/>
      <c r="P35" s="8"/>
      <c r="Q35" s="8"/>
      <c r="R35" s="41"/>
      <c r="S35" s="17">
        <f>SUM(F35,J35,N35,R35)</f>
        <v>0</v>
      </c>
      <c r="T35" s="76">
        <f>SUM(D35,H35,L35,P35)</f>
        <v>0</v>
      </c>
    </row>
    <row r="36" spans="1:20">
      <c r="A36" s="87">
        <v>3</v>
      </c>
      <c r="B36" s="76"/>
      <c r="C36" s="61"/>
      <c r="D36" s="8"/>
      <c r="E36" s="8"/>
      <c r="F36" s="17"/>
      <c r="G36" s="8"/>
      <c r="H36" s="8"/>
      <c r="I36" s="8"/>
      <c r="J36" s="17"/>
      <c r="K36" s="8"/>
      <c r="L36" s="8"/>
      <c r="M36" s="8"/>
      <c r="N36" s="17"/>
      <c r="O36" s="8"/>
      <c r="P36" s="8"/>
      <c r="Q36" s="8"/>
      <c r="R36" s="41"/>
      <c r="S36" s="17">
        <f>SUM(F36,J36,N36,R36)</f>
        <v>0</v>
      </c>
      <c r="T36" s="76">
        <f>SUM(D36,H36,L36,P36)</f>
        <v>0</v>
      </c>
    </row>
    <row r="37" spans="1:20">
      <c r="O37" s="89"/>
      <c r="P37" s="89"/>
      <c r="Q37" s="89"/>
    </row>
    <row r="38" spans="1:20">
      <c r="O38" s="93"/>
      <c r="P38" s="93"/>
      <c r="Q38" s="93"/>
    </row>
  </sheetData>
  <sortState ref="B12:T14">
    <sortCondition descending="1" ref="S12:S14"/>
  </sortState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3"/>
  <sheetViews>
    <sheetView workbookViewId="0">
      <selection activeCell="V21" sqref="V21"/>
    </sheetView>
  </sheetViews>
  <sheetFormatPr defaultRowHeight="15"/>
  <cols>
    <col min="1" max="1" width="3.28515625" customWidth="1"/>
    <col min="2" max="2" width="21.28515625" customWidth="1"/>
    <col min="3" max="3" width="4.85546875" customWidth="1"/>
    <col min="4" max="4" width="3.5703125" customWidth="1"/>
    <col min="5" max="5" width="3.28515625" customWidth="1"/>
    <col min="6" max="6" width="3.140625" style="16" customWidth="1"/>
    <col min="7" max="7" width="4.42578125" customWidth="1"/>
    <col min="8" max="8" width="2.5703125" customWidth="1"/>
    <col min="9" max="9" width="3.140625" customWidth="1"/>
    <col min="10" max="10" width="2.85546875" style="16" customWidth="1"/>
    <col min="11" max="11" width="4.5703125" customWidth="1"/>
    <col min="12" max="12" width="3.5703125" customWidth="1"/>
    <col min="13" max="13" width="3.140625" customWidth="1"/>
    <col min="14" max="14" width="3.140625" style="16" customWidth="1"/>
    <col min="15" max="15" width="5.42578125" customWidth="1"/>
    <col min="16" max="16" width="3.28515625" customWidth="1"/>
    <col min="17" max="17" width="2.85546875" customWidth="1"/>
    <col min="18" max="18" width="3" customWidth="1"/>
    <col min="19" max="19" width="2.85546875" style="16" customWidth="1"/>
    <col min="20" max="20" width="4.5703125" customWidth="1"/>
  </cols>
  <sheetData>
    <row r="1" spans="1:24">
      <c r="S1" s="9"/>
    </row>
    <row r="2" spans="1:24">
      <c r="S2" s="9"/>
    </row>
    <row r="3" spans="1:24">
      <c r="S3" s="9"/>
    </row>
    <row r="4" spans="1:24">
      <c r="S4" s="9"/>
    </row>
    <row r="5" spans="1:24">
      <c r="S5" s="9"/>
    </row>
    <row r="6" spans="1:24">
      <c r="S6" s="9"/>
    </row>
    <row r="7" spans="1:24" ht="21">
      <c r="C7" s="11" t="s">
        <v>33</v>
      </c>
      <c r="D7" s="11"/>
      <c r="E7" s="1"/>
      <c r="F7" s="29"/>
      <c r="S7" s="9"/>
    </row>
    <row r="8" spans="1:24" ht="19.5" thickBot="1">
      <c r="C8" s="12" t="s">
        <v>42</v>
      </c>
      <c r="D8" s="12"/>
      <c r="S8" s="9"/>
    </row>
    <row r="9" spans="1:24">
      <c r="C9" s="2" t="s">
        <v>16</v>
      </c>
      <c r="D9" s="3"/>
      <c r="E9" s="3"/>
      <c r="F9" s="51"/>
      <c r="G9" s="2" t="s">
        <v>18</v>
      </c>
      <c r="H9" s="3"/>
      <c r="I9" s="3"/>
      <c r="J9" s="51"/>
      <c r="K9" s="2" t="s">
        <v>17</v>
      </c>
      <c r="L9" s="3"/>
      <c r="M9" s="3"/>
      <c r="N9" s="51"/>
      <c r="O9" s="2" t="s">
        <v>32</v>
      </c>
      <c r="P9" s="3"/>
      <c r="Q9" s="3"/>
      <c r="R9" s="4"/>
      <c r="S9" s="9"/>
    </row>
    <row r="10" spans="1:24">
      <c r="C10" s="5" t="s">
        <v>34</v>
      </c>
      <c r="D10" s="6"/>
      <c r="E10" s="6"/>
      <c r="F10" s="30"/>
      <c r="G10" s="5" t="s">
        <v>35</v>
      </c>
      <c r="H10" s="6"/>
      <c r="I10" s="6"/>
      <c r="J10" s="30"/>
      <c r="K10" s="5" t="s">
        <v>36</v>
      </c>
      <c r="L10" s="6"/>
      <c r="M10" s="6"/>
      <c r="N10" s="30"/>
      <c r="O10" s="5" t="s">
        <v>37</v>
      </c>
      <c r="P10" s="6"/>
      <c r="Q10" s="6"/>
      <c r="R10" s="7"/>
      <c r="S10" s="9"/>
    </row>
    <row r="11" spans="1:24" ht="15.75" thickBot="1">
      <c r="C11" s="5" t="s">
        <v>38</v>
      </c>
      <c r="D11" s="6"/>
      <c r="E11" s="6"/>
      <c r="F11" s="30"/>
      <c r="G11" s="5" t="s">
        <v>39</v>
      </c>
      <c r="H11" s="6"/>
      <c r="I11" s="6"/>
      <c r="J11" s="30"/>
      <c r="K11" s="5" t="s">
        <v>40</v>
      </c>
      <c r="L11" s="6"/>
      <c r="M11" s="6"/>
      <c r="N11" s="30"/>
      <c r="O11" s="5" t="s">
        <v>41</v>
      </c>
      <c r="P11" s="6"/>
      <c r="Q11" s="6"/>
      <c r="R11" s="7"/>
      <c r="S11" s="9"/>
    </row>
    <row r="12" spans="1:24">
      <c r="A12" s="120">
        <v>1</v>
      </c>
      <c r="B12" s="59" t="s">
        <v>72</v>
      </c>
      <c r="C12" s="59">
        <v>530</v>
      </c>
      <c r="D12" s="59">
        <v>8</v>
      </c>
      <c r="E12" s="59" t="s">
        <v>20</v>
      </c>
      <c r="F12" s="60">
        <v>9</v>
      </c>
      <c r="G12" s="59" t="s">
        <v>94</v>
      </c>
      <c r="H12" s="59"/>
      <c r="I12" s="59"/>
      <c r="J12" s="60">
        <v>0</v>
      </c>
      <c r="K12" s="59">
        <v>514</v>
      </c>
      <c r="L12" s="59">
        <v>11</v>
      </c>
      <c r="M12" s="59" t="s">
        <v>19</v>
      </c>
      <c r="N12" s="60">
        <v>12</v>
      </c>
      <c r="O12" s="59" t="s">
        <v>134</v>
      </c>
      <c r="P12" s="59">
        <v>4</v>
      </c>
      <c r="Q12" s="59"/>
      <c r="R12" s="60">
        <v>0</v>
      </c>
      <c r="S12" s="64">
        <f>SUM(F12,J12,N12,R12,)</f>
        <v>21</v>
      </c>
      <c r="T12">
        <f>SUM(D12,H12,L12,P12)</f>
        <v>23</v>
      </c>
    </row>
    <row r="13" spans="1:24">
      <c r="A13" s="119">
        <v>2</v>
      </c>
      <c r="B13" s="8" t="s">
        <v>66</v>
      </c>
      <c r="C13" s="8">
        <v>480</v>
      </c>
      <c r="D13" s="8">
        <v>2</v>
      </c>
      <c r="E13" s="8" t="s">
        <v>23</v>
      </c>
      <c r="F13" s="17">
        <v>7</v>
      </c>
      <c r="G13" s="8" t="s">
        <v>94</v>
      </c>
      <c r="H13" s="8"/>
      <c r="I13" s="8"/>
      <c r="J13" s="17">
        <v>0</v>
      </c>
      <c r="K13" s="8">
        <v>488</v>
      </c>
      <c r="L13" s="8">
        <v>4</v>
      </c>
      <c r="M13" s="8" t="s">
        <v>20</v>
      </c>
      <c r="N13" s="17">
        <v>9</v>
      </c>
      <c r="O13" s="8" t="s">
        <v>94</v>
      </c>
      <c r="P13" s="8"/>
      <c r="Q13" s="8"/>
      <c r="R13" s="17">
        <v>0</v>
      </c>
      <c r="S13" s="65">
        <f>SUM(F13,J13,N13:R13)</f>
        <v>16</v>
      </c>
      <c r="T13">
        <f>SUM(D13,H13,L13,P13)</f>
        <v>6</v>
      </c>
    </row>
    <row r="14" spans="1:24">
      <c r="A14" s="119">
        <v>3</v>
      </c>
      <c r="B14" s="8" t="s">
        <v>71</v>
      </c>
      <c r="C14" s="8">
        <v>545</v>
      </c>
      <c r="D14" s="8">
        <v>11</v>
      </c>
      <c r="E14" s="8" t="s">
        <v>19</v>
      </c>
      <c r="F14" s="17">
        <v>12</v>
      </c>
      <c r="G14" s="8" t="s">
        <v>94</v>
      </c>
      <c r="H14" s="8"/>
      <c r="I14" s="8"/>
      <c r="J14" s="17">
        <v>0</v>
      </c>
      <c r="K14" s="8" t="s">
        <v>94</v>
      </c>
      <c r="L14" s="8"/>
      <c r="M14" s="8"/>
      <c r="N14" s="17"/>
      <c r="O14" s="8" t="s">
        <v>94</v>
      </c>
      <c r="P14" s="8"/>
      <c r="Q14" s="8"/>
      <c r="R14" s="17">
        <v>0</v>
      </c>
      <c r="S14" s="65">
        <f>SUM(F14,J14,N14,R14)</f>
        <v>12</v>
      </c>
      <c r="T14">
        <f>SUM(D14,H14,L14,P14)</f>
        <v>11</v>
      </c>
    </row>
    <row r="15" spans="1:24">
      <c r="A15" s="61">
        <v>4</v>
      </c>
      <c r="B15" s="8"/>
      <c r="C15" s="8"/>
      <c r="D15" s="8"/>
      <c r="E15" s="8"/>
      <c r="F15" s="17"/>
      <c r="G15" s="8"/>
      <c r="H15" s="8"/>
      <c r="I15" s="8"/>
      <c r="J15" s="17"/>
      <c r="K15" s="8"/>
      <c r="L15" s="8"/>
      <c r="M15" s="8"/>
      <c r="N15" s="17"/>
      <c r="O15" s="8"/>
      <c r="P15" s="8"/>
      <c r="Q15" s="8"/>
      <c r="R15" s="17"/>
      <c r="S15" s="65">
        <f>SUM(,J15,N15,R15)</f>
        <v>0</v>
      </c>
      <c r="T15">
        <f t="shared" ref="T15" si="0">SUM(D15,H15,L15,P15)</f>
        <v>0</v>
      </c>
      <c r="U15" s="121" t="s">
        <v>139</v>
      </c>
      <c r="V15" s="122"/>
      <c r="W15" s="122"/>
      <c r="X15" s="123"/>
    </row>
    <row r="16" spans="1:24" ht="18.75">
      <c r="A16" s="6"/>
      <c r="B16" s="6"/>
      <c r="C16" s="6"/>
      <c r="D16" s="6"/>
      <c r="E16" s="25" t="s">
        <v>73</v>
      </c>
      <c r="F16" s="53"/>
      <c r="G16" s="25"/>
      <c r="H16" s="25"/>
      <c r="I16" s="25"/>
      <c r="J16" s="53"/>
      <c r="K16" s="25"/>
      <c r="L16" s="25"/>
      <c r="M16" s="25"/>
      <c r="N16" s="21"/>
      <c r="O16" s="6"/>
      <c r="P16" s="6"/>
      <c r="Q16" s="6"/>
      <c r="R16" s="21"/>
      <c r="S16" s="21"/>
      <c r="T16" s="6"/>
      <c r="U16" s="124" t="s">
        <v>140</v>
      </c>
      <c r="V16" s="6"/>
      <c r="W16" s="6"/>
      <c r="X16" s="125"/>
    </row>
    <row r="17" spans="1:24" ht="15.75" thickBot="1">
      <c r="A17" s="119">
        <v>1</v>
      </c>
      <c r="B17" s="8" t="s">
        <v>93</v>
      </c>
      <c r="C17" s="8" t="s">
        <v>94</v>
      </c>
      <c r="D17" s="8"/>
      <c r="E17" s="8"/>
      <c r="F17" s="17"/>
      <c r="G17" s="8">
        <v>551</v>
      </c>
      <c r="H17" s="8">
        <v>5</v>
      </c>
      <c r="I17" s="8" t="s">
        <v>19</v>
      </c>
      <c r="J17" s="17">
        <v>12</v>
      </c>
      <c r="K17" s="8">
        <v>528</v>
      </c>
      <c r="L17" s="8">
        <v>9</v>
      </c>
      <c r="M17" s="8">
        <v>3</v>
      </c>
      <c r="N17" s="17">
        <v>7</v>
      </c>
      <c r="O17" s="8">
        <v>561</v>
      </c>
      <c r="P17" s="8">
        <v>19</v>
      </c>
      <c r="Q17" s="8">
        <v>1</v>
      </c>
      <c r="R17" s="17">
        <v>12</v>
      </c>
      <c r="S17" s="63">
        <f>SUM(F17,,J17,N17,R17,)</f>
        <v>31</v>
      </c>
      <c r="T17">
        <f>SUM(D17,H17,L17,P17)</f>
        <v>33</v>
      </c>
      <c r="U17" s="126" t="s">
        <v>141</v>
      </c>
      <c r="V17" s="127"/>
      <c r="W17" s="127"/>
      <c r="X17" s="37"/>
    </row>
    <row r="18" spans="1:24">
      <c r="A18" s="120">
        <v>2</v>
      </c>
      <c r="B18" s="59" t="s">
        <v>74</v>
      </c>
      <c r="C18" s="105">
        <v>517</v>
      </c>
      <c r="D18" s="105">
        <v>5</v>
      </c>
      <c r="E18" s="105" t="s">
        <v>20</v>
      </c>
      <c r="F18" s="105">
        <v>9</v>
      </c>
      <c r="G18" s="59">
        <v>536</v>
      </c>
      <c r="H18" s="59">
        <v>7</v>
      </c>
      <c r="I18" s="59" t="s">
        <v>20</v>
      </c>
      <c r="J18" s="60">
        <v>9</v>
      </c>
      <c r="K18" s="59">
        <v>544</v>
      </c>
      <c r="L18" s="59">
        <v>9</v>
      </c>
      <c r="M18" s="59" t="s">
        <v>19</v>
      </c>
      <c r="N18" s="60">
        <v>12</v>
      </c>
      <c r="O18" s="59">
        <v>537</v>
      </c>
      <c r="P18" s="59">
        <v>6</v>
      </c>
      <c r="Q18" s="59">
        <v>2</v>
      </c>
      <c r="R18" s="60">
        <v>9</v>
      </c>
      <c r="S18" s="62">
        <f>SUM(J18,N18,R18)</f>
        <v>30</v>
      </c>
      <c r="T18">
        <f>SUM(H18,L18,P18)</f>
        <v>22</v>
      </c>
    </row>
    <row r="19" spans="1:24">
      <c r="A19" s="119">
        <v>3</v>
      </c>
      <c r="B19" s="8" t="s">
        <v>75</v>
      </c>
      <c r="C19" s="8">
        <v>526</v>
      </c>
      <c r="D19" s="8">
        <v>7</v>
      </c>
      <c r="E19" s="8" t="s">
        <v>19</v>
      </c>
      <c r="F19" s="17">
        <v>12</v>
      </c>
      <c r="G19" s="8" t="s">
        <v>94</v>
      </c>
      <c r="H19" s="8"/>
      <c r="I19" s="8"/>
      <c r="J19" s="17"/>
      <c r="K19" s="8">
        <v>534</v>
      </c>
      <c r="L19" s="8">
        <v>11</v>
      </c>
      <c r="M19" s="8" t="s">
        <v>20</v>
      </c>
      <c r="N19" s="17">
        <v>9</v>
      </c>
      <c r="O19" s="8" t="s">
        <v>94</v>
      </c>
      <c r="P19" s="8"/>
      <c r="Q19" s="8"/>
      <c r="R19" s="17">
        <v>0</v>
      </c>
      <c r="S19" s="63">
        <f>SUM(F19,J19,N19,R19)</f>
        <v>21</v>
      </c>
      <c r="T19">
        <f>SUM(D19,H19,L19,P19)</f>
        <v>18</v>
      </c>
    </row>
    <row r="20" spans="1:24">
      <c r="A20" s="119">
        <v>4</v>
      </c>
      <c r="B20" s="8" t="s">
        <v>132</v>
      </c>
      <c r="C20" s="8" t="s">
        <v>94</v>
      </c>
      <c r="D20" s="8"/>
      <c r="E20" s="8"/>
      <c r="F20" s="17"/>
      <c r="G20" s="8" t="s">
        <v>94</v>
      </c>
      <c r="H20" s="8"/>
      <c r="I20" s="8"/>
      <c r="J20" s="17"/>
      <c r="K20" s="8">
        <v>525</v>
      </c>
      <c r="L20" s="8">
        <v>6</v>
      </c>
      <c r="M20" s="8" t="s">
        <v>24</v>
      </c>
      <c r="N20" s="17">
        <v>5</v>
      </c>
      <c r="O20" s="8" t="s">
        <v>94</v>
      </c>
      <c r="P20" s="8"/>
      <c r="Q20" s="8"/>
      <c r="R20" s="17">
        <v>0</v>
      </c>
      <c r="S20" s="63">
        <f t="shared" ref="S20:S21" si="1">SUM(F20,J20,N20,R20)</f>
        <v>5</v>
      </c>
      <c r="T20">
        <f t="shared" ref="T20:T21" si="2">SUM(D20,H20,L20,P20)</f>
        <v>6</v>
      </c>
    </row>
    <row r="21" spans="1:24">
      <c r="A21" s="61">
        <v>5</v>
      </c>
      <c r="B21" s="8"/>
      <c r="C21" s="8"/>
      <c r="D21" s="8"/>
      <c r="E21" s="8"/>
      <c r="F21" s="17"/>
      <c r="G21" s="8"/>
      <c r="H21" s="8"/>
      <c r="I21" s="8"/>
      <c r="J21" s="17"/>
      <c r="K21" s="8"/>
      <c r="L21" s="8"/>
      <c r="M21" s="8"/>
      <c r="N21" s="17"/>
      <c r="O21" s="8"/>
      <c r="P21" s="8"/>
      <c r="Q21" s="8"/>
      <c r="R21" s="17"/>
      <c r="S21" s="63">
        <f t="shared" si="1"/>
        <v>0</v>
      </c>
      <c r="T21">
        <f t="shared" si="2"/>
        <v>0</v>
      </c>
    </row>
    <row r="22" spans="1:24" ht="19.5" thickBot="1">
      <c r="B22" s="6"/>
      <c r="C22" s="6"/>
      <c r="D22" s="6"/>
      <c r="E22" s="25" t="s">
        <v>76</v>
      </c>
      <c r="F22" s="53"/>
      <c r="G22" s="25"/>
      <c r="H22" s="25"/>
      <c r="I22" s="25"/>
      <c r="J22" s="53"/>
      <c r="K22" s="25"/>
      <c r="L22" s="25"/>
      <c r="M22" s="25"/>
      <c r="N22" s="21"/>
      <c r="O22" s="6"/>
      <c r="P22" s="6"/>
      <c r="Q22" s="6"/>
      <c r="R22" s="21"/>
      <c r="S22" s="21"/>
    </row>
    <row r="23" spans="1:24">
      <c r="A23" s="58">
        <v>1</v>
      </c>
      <c r="B23" s="59" t="s">
        <v>68</v>
      </c>
      <c r="C23" s="59" t="s">
        <v>77</v>
      </c>
      <c r="D23" s="59"/>
      <c r="E23" s="59"/>
      <c r="F23" s="60">
        <v>0</v>
      </c>
      <c r="G23" s="59" t="s">
        <v>94</v>
      </c>
      <c r="H23" s="59"/>
      <c r="I23" s="59"/>
      <c r="J23" s="60">
        <v>0</v>
      </c>
      <c r="K23" s="59" t="s">
        <v>94</v>
      </c>
      <c r="L23" s="59"/>
      <c r="M23" s="59"/>
      <c r="N23" s="60"/>
      <c r="O23" s="59" t="s">
        <v>94</v>
      </c>
      <c r="P23" s="59"/>
      <c r="Q23" s="59"/>
      <c r="R23" s="60">
        <v>0</v>
      </c>
      <c r="S23" s="62">
        <f>SUM(F23,J23,N23,R23)</f>
        <v>0</v>
      </c>
      <c r="T23">
        <f t="shared" ref="T23" si="3">SUM(D23,H23,L23,P23)</f>
        <v>0</v>
      </c>
    </row>
    <row r="24" spans="1:24" ht="19.5" thickBot="1">
      <c r="A24" s="6"/>
      <c r="B24" s="6"/>
      <c r="C24" s="6"/>
      <c r="D24" s="25" t="s">
        <v>100</v>
      </c>
      <c r="F24" s="21"/>
      <c r="G24" s="6"/>
      <c r="H24" s="6"/>
      <c r="I24" s="6"/>
      <c r="J24" s="21"/>
      <c r="K24" s="6"/>
      <c r="L24" s="6"/>
      <c r="M24" s="6"/>
      <c r="N24" s="6"/>
      <c r="O24" s="6"/>
      <c r="P24" s="6"/>
      <c r="Q24" s="6"/>
      <c r="R24" s="6"/>
      <c r="S24" s="21"/>
    </row>
    <row r="25" spans="1:24">
      <c r="A25" s="58">
        <v>1</v>
      </c>
      <c r="B25" s="59" t="s">
        <v>46</v>
      </c>
      <c r="C25" s="59">
        <v>552</v>
      </c>
      <c r="D25" s="59">
        <v>10</v>
      </c>
      <c r="E25" s="59" t="s">
        <v>19</v>
      </c>
      <c r="F25" s="60">
        <v>12</v>
      </c>
      <c r="G25" s="105">
        <v>531</v>
      </c>
      <c r="H25" s="105">
        <v>3</v>
      </c>
      <c r="I25" s="105" t="s">
        <v>19</v>
      </c>
      <c r="J25" s="105">
        <v>12</v>
      </c>
      <c r="K25" s="59">
        <v>539</v>
      </c>
      <c r="L25" s="59">
        <v>11</v>
      </c>
      <c r="M25" s="59" t="s">
        <v>19</v>
      </c>
      <c r="N25" s="60">
        <v>12</v>
      </c>
      <c r="O25" s="59">
        <v>530</v>
      </c>
      <c r="P25" s="59">
        <v>7</v>
      </c>
      <c r="Q25" s="59">
        <v>1</v>
      </c>
      <c r="R25" s="60">
        <v>12</v>
      </c>
      <c r="S25" s="62">
        <f>SUM(J25,N25,R25)</f>
        <v>36</v>
      </c>
      <c r="T25">
        <f t="shared" ref="T25:T27" si="4">SUM(D25,H25,L25,P25)</f>
        <v>31</v>
      </c>
    </row>
    <row r="26" spans="1:24">
      <c r="A26" s="61">
        <v>2</v>
      </c>
      <c r="B26" s="8" t="s">
        <v>47</v>
      </c>
      <c r="C26" s="8" t="s">
        <v>87</v>
      </c>
      <c r="D26" s="8"/>
      <c r="E26" s="8"/>
      <c r="F26" s="17">
        <v>0</v>
      </c>
      <c r="G26" s="8">
        <v>505</v>
      </c>
      <c r="H26" s="8">
        <v>2</v>
      </c>
      <c r="I26" s="8" t="s">
        <v>20</v>
      </c>
      <c r="J26" s="17">
        <v>9</v>
      </c>
      <c r="K26" s="8">
        <v>521</v>
      </c>
      <c r="L26" s="8">
        <v>8</v>
      </c>
      <c r="M26" s="8" t="s">
        <v>20</v>
      </c>
      <c r="N26" s="17">
        <v>9</v>
      </c>
      <c r="O26" s="8">
        <v>506</v>
      </c>
      <c r="P26" s="8">
        <v>7</v>
      </c>
      <c r="Q26" s="8">
        <v>2</v>
      </c>
      <c r="R26" s="17">
        <v>9</v>
      </c>
      <c r="S26" s="63">
        <f>SUM(F26,J26,N26,R26)</f>
        <v>27</v>
      </c>
      <c r="T26">
        <f t="shared" si="4"/>
        <v>17</v>
      </c>
    </row>
    <row r="27" spans="1:24">
      <c r="A27" s="61">
        <v>3</v>
      </c>
      <c r="B27" s="8"/>
      <c r="C27" s="8"/>
      <c r="D27" s="8"/>
      <c r="E27" s="8"/>
      <c r="F27" s="17"/>
      <c r="G27" s="8"/>
      <c r="H27" s="8"/>
      <c r="I27" s="8"/>
      <c r="J27" s="17"/>
      <c r="K27" s="8"/>
      <c r="L27" s="8"/>
      <c r="M27" s="8"/>
      <c r="N27" s="17"/>
      <c r="O27" s="8"/>
      <c r="P27" s="8"/>
      <c r="Q27" s="8"/>
      <c r="R27" s="17"/>
      <c r="S27" s="63">
        <f>SUM(F27,J27,N27,R27)</f>
        <v>0</v>
      </c>
      <c r="T27">
        <f t="shared" si="4"/>
        <v>0</v>
      </c>
    </row>
    <row r="28" spans="1:24" ht="19.5" thickBot="1">
      <c r="D28" s="12" t="s">
        <v>101</v>
      </c>
      <c r="R28" s="16"/>
    </row>
    <row r="29" spans="1:24">
      <c r="A29" s="58">
        <v>1</v>
      </c>
      <c r="B29" s="58" t="s">
        <v>48</v>
      </c>
      <c r="C29" s="59">
        <v>547</v>
      </c>
      <c r="D29" s="59">
        <v>14</v>
      </c>
      <c r="E29" s="59" t="s">
        <v>19</v>
      </c>
      <c r="F29" s="60">
        <v>12</v>
      </c>
      <c r="G29" s="59">
        <v>546</v>
      </c>
      <c r="H29" s="59">
        <v>3</v>
      </c>
      <c r="I29" s="59" t="s">
        <v>19</v>
      </c>
      <c r="J29" s="60">
        <v>12</v>
      </c>
      <c r="K29" s="59">
        <v>520</v>
      </c>
      <c r="L29" s="59">
        <v>9</v>
      </c>
      <c r="M29" s="59" t="s">
        <v>20</v>
      </c>
      <c r="N29" s="60">
        <v>9</v>
      </c>
      <c r="O29" s="59">
        <v>547</v>
      </c>
      <c r="P29" s="59">
        <v>6</v>
      </c>
      <c r="Q29" s="59">
        <v>1</v>
      </c>
      <c r="R29" s="62">
        <v>12</v>
      </c>
      <c r="S29" s="73">
        <f>SUM(F29,J29,N29,R29)</f>
        <v>45</v>
      </c>
      <c r="T29">
        <f t="shared" ref="T29:T31" si="5">SUM(D29,H29,L29,P29)</f>
        <v>32</v>
      </c>
    </row>
    <row r="30" spans="1:24">
      <c r="A30" s="61">
        <v>2</v>
      </c>
      <c r="B30" s="61" t="s">
        <v>102</v>
      </c>
      <c r="C30" s="8">
        <v>546</v>
      </c>
      <c r="D30" s="8">
        <v>10</v>
      </c>
      <c r="E30" s="8" t="s">
        <v>20</v>
      </c>
      <c r="F30" s="17">
        <v>9</v>
      </c>
      <c r="G30" s="8">
        <v>54</v>
      </c>
      <c r="H30" s="8">
        <v>0</v>
      </c>
      <c r="I30" s="8" t="s">
        <v>88</v>
      </c>
      <c r="J30" s="17">
        <v>0</v>
      </c>
      <c r="K30" s="8">
        <v>551</v>
      </c>
      <c r="L30" s="8">
        <v>6</v>
      </c>
      <c r="M30" s="8" t="s">
        <v>19</v>
      </c>
      <c r="N30" s="17">
        <v>12</v>
      </c>
      <c r="O30" s="8">
        <v>539</v>
      </c>
      <c r="P30" s="8">
        <v>13</v>
      </c>
      <c r="Q30" s="8">
        <v>2</v>
      </c>
      <c r="R30" s="63">
        <v>9</v>
      </c>
      <c r="S30" s="74">
        <f>SUM(F30,J30,N30,R30)</f>
        <v>30</v>
      </c>
      <c r="T30">
        <f t="shared" si="5"/>
        <v>29</v>
      </c>
    </row>
    <row r="31" spans="1:24">
      <c r="A31" s="61">
        <v>3</v>
      </c>
      <c r="B31" s="8"/>
      <c r="C31" s="8"/>
      <c r="D31" s="8"/>
      <c r="E31" s="8"/>
      <c r="F31" s="17"/>
      <c r="G31" s="8"/>
      <c r="H31" s="8"/>
      <c r="I31" s="8"/>
      <c r="J31" s="17"/>
      <c r="K31" s="8"/>
      <c r="L31" s="8"/>
      <c r="M31" s="8"/>
      <c r="N31" s="17"/>
      <c r="O31" s="8"/>
      <c r="P31" s="8"/>
      <c r="Q31" s="8"/>
      <c r="R31" s="63"/>
      <c r="S31" s="74">
        <f>SUM(F31,J31,N31,R31)</f>
        <v>0</v>
      </c>
      <c r="T31">
        <f t="shared" si="5"/>
        <v>0</v>
      </c>
    </row>
    <row r="32" spans="1:24">
      <c r="P32" s="89"/>
      <c r="Q32" s="89"/>
      <c r="R32" s="89"/>
    </row>
    <row r="33" spans="16:19">
      <c r="P33" s="93"/>
      <c r="Q33" s="93"/>
      <c r="R33" s="93"/>
      <c r="S33" s="9"/>
    </row>
  </sheetData>
  <sortState ref="B12:T14">
    <sortCondition descending="1" ref="S12:S14"/>
  </sortState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Z33"/>
  <sheetViews>
    <sheetView topLeftCell="A7" workbookViewId="0">
      <selection activeCell="W18" sqref="W18"/>
    </sheetView>
  </sheetViews>
  <sheetFormatPr defaultRowHeight="15"/>
  <cols>
    <col min="1" max="1" width="2.85546875" customWidth="1"/>
    <col min="2" max="2" width="18.140625" customWidth="1"/>
    <col min="3" max="3" width="10.140625" customWidth="1"/>
    <col min="4" max="4" width="4.42578125" customWidth="1"/>
    <col min="5" max="5" width="4.28515625" customWidth="1"/>
    <col min="6" max="6" width="3" style="16" customWidth="1"/>
    <col min="7" max="7" width="6.85546875" customWidth="1"/>
    <col min="8" max="8" width="3.5703125" customWidth="1"/>
    <col min="9" max="9" width="3.85546875" customWidth="1"/>
    <col min="10" max="10" width="5.85546875" style="16" customWidth="1"/>
    <col min="11" max="11" width="6.7109375" customWidth="1"/>
    <col min="12" max="12" width="3.140625" customWidth="1"/>
    <col min="13" max="13" width="3.85546875" customWidth="1"/>
    <col min="14" max="14" width="3.42578125" style="16" customWidth="1"/>
    <col min="16" max="17" width="3.140625" customWidth="1"/>
    <col min="18" max="18" width="3.85546875" style="16" customWidth="1"/>
    <col min="19" max="19" width="7.5703125" customWidth="1"/>
    <col min="20" max="20" width="4" customWidth="1"/>
    <col min="21" max="21" width="6.42578125" customWidth="1"/>
    <col min="22" max="22" width="9" customWidth="1"/>
  </cols>
  <sheetData>
    <row r="1" spans="1:26">
      <c r="S1" s="9"/>
    </row>
    <row r="2" spans="1:26">
      <c r="S2" s="9"/>
    </row>
    <row r="3" spans="1:26">
      <c r="S3" s="9"/>
    </row>
    <row r="4" spans="1:26">
      <c r="S4" s="9"/>
    </row>
    <row r="5" spans="1:26">
      <c r="S5" s="9"/>
    </row>
    <row r="6" spans="1:26" ht="21">
      <c r="C6" s="11" t="s">
        <v>43</v>
      </c>
      <c r="D6" s="11"/>
      <c r="E6" s="1"/>
      <c r="F6" s="29"/>
      <c r="S6" s="9"/>
    </row>
    <row r="7" spans="1:26" ht="19.5" thickBot="1">
      <c r="C7" s="31" t="s">
        <v>61</v>
      </c>
      <c r="D7" s="31"/>
      <c r="E7" s="32"/>
      <c r="F7" s="33"/>
      <c r="G7" s="32"/>
      <c r="H7" s="32"/>
      <c r="I7" s="32"/>
      <c r="J7" s="33"/>
      <c r="K7" s="32"/>
      <c r="L7" s="32"/>
      <c r="M7" s="32"/>
      <c r="N7" s="33"/>
      <c r="O7" s="32"/>
      <c r="P7" s="32"/>
      <c r="Q7" s="32"/>
      <c r="R7" s="33"/>
      <c r="S7" s="34"/>
      <c r="T7" s="32"/>
      <c r="U7" s="6"/>
      <c r="W7" s="6"/>
    </row>
    <row r="8" spans="1:26" ht="15.75" thickTop="1">
      <c r="B8" s="19"/>
      <c r="C8" s="6" t="s">
        <v>16</v>
      </c>
      <c r="D8" s="6"/>
      <c r="E8" s="6"/>
      <c r="F8" s="30"/>
      <c r="G8" s="5" t="s">
        <v>18</v>
      </c>
      <c r="H8" s="6"/>
      <c r="I8" s="6"/>
      <c r="J8" s="30"/>
      <c r="K8" s="5" t="s">
        <v>17</v>
      </c>
      <c r="L8" s="6"/>
      <c r="M8" s="6"/>
      <c r="N8" s="30"/>
      <c r="O8" s="5" t="s">
        <v>32</v>
      </c>
      <c r="P8" s="6"/>
      <c r="Q8" s="6"/>
      <c r="R8" s="21"/>
      <c r="S8" s="35" t="s">
        <v>78</v>
      </c>
      <c r="T8" s="16"/>
      <c r="U8" s="21"/>
      <c r="V8" s="6"/>
    </row>
    <row r="9" spans="1:26">
      <c r="B9" s="19"/>
      <c r="C9" s="6" t="s">
        <v>34</v>
      </c>
      <c r="D9" s="6"/>
      <c r="E9" s="6"/>
      <c r="F9" s="30"/>
      <c r="G9" s="5" t="s">
        <v>35</v>
      </c>
      <c r="H9" s="6"/>
      <c r="I9" s="6"/>
      <c r="J9" s="30"/>
      <c r="K9" s="5" t="s">
        <v>36</v>
      </c>
      <c r="L9" s="6"/>
      <c r="M9" s="6"/>
      <c r="N9" s="30"/>
      <c r="O9" s="5" t="s">
        <v>37</v>
      </c>
      <c r="P9" s="6"/>
      <c r="Q9" s="6"/>
      <c r="R9" s="21"/>
      <c r="S9" s="36"/>
      <c r="T9" s="43"/>
      <c r="U9" s="44"/>
      <c r="V9" s="6"/>
      <c r="Z9" s="6"/>
    </row>
    <row r="10" spans="1:26" ht="15.75" thickBot="1">
      <c r="A10" s="32"/>
      <c r="B10" s="38"/>
      <c r="C10" s="6" t="s">
        <v>38</v>
      </c>
      <c r="D10" s="6"/>
      <c r="E10" s="6"/>
      <c r="F10" s="30"/>
      <c r="G10" s="5" t="s">
        <v>39</v>
      </c>
      <c r="H10" s="6"/>
      <c r="I10" s="6"/>
      <c r="J10" s="30"/>
      <c r="K10" s="5" t="s">
        <v>40</v>
      </c>
      <c r="L10" s="6"/>
      <c r="M10" s="6"/>
      <c r="N10" s="30"/>
      <c r="O10" s="5" t="s">
        <v>41</v>
      </c>
      <c r="P10" s="6"/>
      <c r="Q10" s="6"/>
      <c r="R10" s="21"/>
      <c r="S10" s="46"/>
      <c r="T10" s="44"/>
      <c r="U10" s="44"/>
      <c r="V10" s="6"/>
    </row>
    <row r="11" spans="1:26" ht="15.75" thickTop="1">
      <c r="A11" s="39">
        <v>1</v>
      </c>
      <c r="B11" s="37" t="s">
        <v>49</v>
      </c>
      <c r="C11" s="8">
        <v>592</v>
      </c>
      <c r="D11" s="8">
        <v>29</v>
      </c>
      <c r="E11" s="8" t="s">
        <v>19</v>
      </c>
      <c r="F11" s="17">
        <v>12</v>
      </c>
      <c r="G11" s="104">
        <v>585</v>
      </c>
      <c r="H11" s="104">
        <v>14</v>
      </c>
      <c r="I11" s="104">
        <v>3</v>
      </c>
      <c r="J11" s="104">
        <v>7</v>
      </c>
      <c r="K11" s="8">
        <v>587</v>
      </c>
      <c r="L11" s="8">
        <v>27</v>
      </c>
      <c r="M11" s="8" t="s">
        <v>19</v>
      </c>
      <c r="N11" s="17">
        <v>12</v>
      </c>
      <c r="O11" s="8">
        <v>587</v>
      </c>
      <c r="P11" s="8">
        <v>23</v>
      </c>
      <c r="Q11" s="18">
        <v>3</v>
      </c>
      <c r="R11" s="41">
        <v>7</v>
      </c>
      <c r="S11" s="111">
        <f>SUM(F11,N11,R11)</f>
        <v>31</v>
      </c>
      <c r="T11" s="78" t="s">
        <v>19</v>
      </c>
      <c r="U11" s="44"/>
      <c r="V11" s="6"/>
    </row>
    <row r="12" spans="1:26">
      <c r="A12" s="40">
        <v>2</v>
      </c>
      <c r="B12" s="20" t="s">
        <v>50</v>
      </c>
      <c r="C12" s="8">
        <v>588</v>
      </c>
      <c r="D12" s="8">
        <v>25</v>
      </c>
      <c r="E12" s="8" t="s">
        <v>20</v>
      </c>
      <c r="F12" s="17">
        <v>9</v>
      </c>
      <c r="G12" s="8">
        <v>594</v>
      </c>
      <c r="H12" s="8">
        <v>27</v>
      </c>
      <c r="I12" s="8">
        <v>1</v>
      </c>
      <c r="J12" s="17">
        <v>12</v>
      </c>
      <c r="K12" s="104">
        <v>582</v>
      </c>
      <c r="L12" s="104">
        <v>24</v>
      </c>
      <c r="M12" s="104" t="s">
        <v>23</v>
      </c>
      <c r="N12" s="104">
        <v>7</v>
      </c>
      <c r="O12" s="8">
        <v>589</v>
      </c>
      <c r="P12" s="8">
        <v>16</v>
      </c>
      <c r="Q12" s="18">
        <v>2</v>
      </c>
      <c r="R12" s="41">
        <v>9</v>
      </c>
      <c r="S12" s="80">
        <f>SUM(F12,J12,R12,)</f>
        <v>30</v>
      </c>
      <c r="T12" s="78" t="s">
        <v>20</v>
      </c>
      <c r="U12" s="6"/>
      <c r="V12" s="6"/>
    </row>
    <row r="13" spans="1:26">
      <c r="A13" s="40">
        <v>3</v>
      </c>
      <c r="B13" s="20" t="s">
        <v>82</v>
      </c>
      <c r="C13" s="88" t="s">
        <v>94</v>
      </c>
      <c r="D13" s="8"/>
      <c r="E13" s="8"/>
      <c r="F13" s="17">
        <v>0</v>
      </c>
      <c r="G13" s="8">
        <v>586</v>
      </c>
      <c r="H13" s="8">
        <v>24</v>
      </c>
      <c r="I13" s="8">
        <v>2</v>
      </c>
      <c r="J13" s="17">
        <v>9</v>
      </c>
      <c r="K13" s="8">
        <v>585</v>
      </c>
      <c r="L13" s="8">
        <v>26</v>
      </c>
      <c r="M13" s="8" t="s">
        <v>20</v>
      </c>
      <c r="N13" s="17">
        <v>9</v>
      </c>
      <c r="O13" s="8">
        <v>597</v>
      </c>
      <c r="P13" s="8">
        <v>34</v>
      </c>
      <c r="Q13" s="18">
        <v>1</v>
      </c>
      <c r="R13" s="41">
        <v>12</v>
      </c>
      <c r="S13" s="80">
        <f>SUM(F13,J13,N13,R13)</f>
        <v>30</v>
      </c>
      <c r="T13" s="78" t="s">
        <v>23</v>
      </c>
      <c r="U13" s="6"/>
      <c r="V13" s="6"/>
    </row>
    <row r="14" spans="1:26" ht="19.5" thickBot="1">
      <c r="A14" s="6"/>
      <c r="B14" s="6"/>
      <c r="C14" s="6"/>
      <c r="D14" s="6"/>
      <c r="E14" s="6"/>
      <c r="F14" s="21"/>
      <c r="G14" s="25" t="s">
        <v>59</v>
      </c>
      <c r="H14" s="6"/>
      <c r="I14" s="6"/>
      <c r="J14" s="21"/>
      <c r="K14" s="6"/>
      <c r="L14" s="28"/>
      <c r="M14" s="28"/>
      <c r="N14" s="21"/>
      <c r="O14" s="6"/>
      <c r="P14" s="6"/>
      <c r="Q14" s="6"/>
      <c r="R14" s="21"/>
      <c r="S14" s="21"/>
      <c r="T14" s="78"/>
      <c r="U14" s="6"/>
      <c r="V14" s="6"/>
    </row>
    <row r="15" spans="1:26">
      <c r="A15" s="70">
        <v>1</v>
      </c>
      <c r="B15" s="58" t="s">
        <v>51</v>
      </c>
      <c r="C15" s="59">
        <v>590</v>
      </c>
      <c r="D15" s="59">
        <v>16</v>
      </c>
      <c r="E15" s="59" t="s">
        <v>19</v>
      </c>
      <c r="F15" s="60">
        <v>12</v>
      </c>
      <c r="G15" s="105">
        <v>588</v>
      </c>
      <c r="H15" s="105">
        <v>20</v>
      </c>
      <c r="I15" s="105" t="s">
        <v>19</v>
      </c>
      <c r="J15" s="105">
        <v>12</v>
      </c>
      <c r="K15" s="59">
        <v>589</v>
      </c>
      <c r="L15" s="59">
        <v>26</v>
      </c>
      <c r="M15" s="59" t="s">
        <v>19</v>
      </c>
      <c r="N15" s="60">
        <v>12</v>
      </c>
      <c r="O15" s="59">
        <v>589</v>
      </c>
      <c r="P15" s="59">
        <v>30</v>
      </c>
      <c r="Q15" s="59">
        <v>1</v>
      </c>
      <c r="R15" s="60">
        <v>12</v>
      </c>
      <c r="S15" s="66">
        <f>SUM(F15,N15,R15,)</f>
        <v>36</v>
      </c>
      <c r="T15" s="78" t="s">
        <v>19</v>
      </c>
      <c r="U15" s="6"/>
      <c r="V15" s="6"/>
    </row>
    <row r="16" spans="1:26">
      <c r="A16" s="71">
        <v>2</v>
      </c>
      <c r="B16" s="61" t="s">
        <v>53</v>
      </c>
      <c r="C16" s="104">
        <v>582</v>
      </c>
      <c r="D16" s="104">
        <v>18</v>
      </c>
      <c r="E16" s="104" t="s">
        <v>23</v>
      </c>
      <c r="F16" s="104">
        <v>7</v>
      </c>
      <c r="G16" s="8">
        <v>585</v>
      </c>
      <c r="H16" s="8">
        <v>20</v>
      </c>
      <c r="I16" s="8" t="s">
        <v>20</v>
      </c>
      <c r="J16" s="17">
        <v>9</v>
      </c>
      <c r="K16" s="8">
        <v>588</v>
      </c>
      <c r="L16" s="8">
        <v>20</v>
      </c>
      <c r="M16" s="8" t="s">
        <v>20</v>
      </c>
      <c r="N16" s="17">
        <v>9</v>
      </c>
      <c r="O16" s="8">
        <v>588</v>
      </c>
      <c r="P16" s="8">
        <v>22</v>
      </c>
      <c r="Q16" s="18">
        <v>2</v>
      </c>
      <c r="R16" s="41">
        <v>9</v>
      </c>
      <c r="S16" s="67">
        <f>SUM(J16,N16,R16)</f>
        <v>27</v>
      </c>
      <c r="T16" s="78" t="s">
        <v>20</v>
      </c>
      <c r="U16" s="6"/>
      <c r="V16" s="6"/>
    </row>
    <row r="17" spans="1:25">
      <c r="A17" s="71">
        <v>3</v>
      </c>
      <c r="B17" s="61" t="s">
        <v>52</v>
      </c>
      <c r="C17" s="8">
        <v>582</v>
      </c>
      <c r="D17" s="8">
        <v>19</v>
      </c>
      <c r="E17" s="8" t="s">
        <v>20</v>
      </c>
      <c r="F17" s="17">
        <v>9</v>
      </c>
      <c r="G17" s="8">
        <v>580</v>
      </c>
      <c r="H17" s="8">
        <v>16</v>
      </c>
      <c r="I17" s="8" t="s">
        <v>25</v>
      </c>
      <c r="J17" s="17">
        <v>4</v>
      </c>
      <c r="K17" s="104">
        <v>191</v>
      </c>
      <c r="L17" s="104">
        <v>5</v>
      </c>
      <c r="M17" s="104" t="s">
        <v>88</v>
      </c>
      <c r="N17" s="104">
        <v>0</v>
      </c>
      <c r="O17" s="8">
        <v>577</v>
      </c>
      <c r="P17" s="8">
        <v>20</v>
      </c>
      <c r="Q17" s="18">
        <v>5</v>
      </c>
      <c r="R17" s="41">
        <v>4</v>
      </c>
      <c r="S17" s="67">
        <f>SUM(F17,J17,N17,R17)</f>
        <v>17</v>
      </c>
      <c r="T17" s="78" t="s">
        <v>23</v>
      </c>
      <c r="U17" s="6"/>
      <c r="V17" s="6"/>
    </row>
    <row r="18" spans="1:25">
      <c r="A18" s="71">
        <v>4</v>
      </c>
      <c r="B18" s="61" t="s">
        <v>55</v>
      </c>
      <c r="C18" s="8">
        <v>570</v>
      </c>
      <c r="D18" s="8">
        <v>14</v>
      </c>
      <c r="E18" s="8" t="s">
        <v>25</v>
      </c>
      <c r="F18" s="17">
        <v>4</v>
      </c>
      <c r="G18" s="8">
        <v>583</v>
      </c>
      <c r="H18" s="8">
        <v>20</v>
      </c>
      <c r="I18" s="8" t="s">
        <v>23</v>
      </c>
      <c r="J18" s="17">
        <v>7</v>
      </c>
      <c r="K18" s="8">
        <v>0</v>
      </c>
      <c r="L18" s="8"/>
      <c r="M18" s="8" t="s">
        <v>135</v>
      </c>
      <c r="N18" s="17">
        <v>0</v>
      </c>
      <c r="O18" s="8">
        <v>582</v>
      </c>
      <c r="P18" s="8">
        <v>15</v>
      </c>
      <c r="Q18" s="18">
        <v>3</v>
      </c>
      <c r="R18" s="41">
        <v>7</v>
      </c>
      <c r="S18" s="67">
        <f>SUM(F18,J18,R18)</f>
        <v>18</v>
      </c>
      <c r="T18" s="78" t="s">
        <v>24</v>
      </c>
      <c r="U18" s="6"/>
      <c r="V18" s="6"/>
    </row>
    <row r="19" spans="1:25">
      <c r="A19" s="71">
        <v>5</v>
      </c>
      <c r="B19" s="61" t="s">
        <v>54</v>
      </c>
      <c r="C19" s="104">
        <v>574</v>
      </c>
      <c r="D19" s="104">
        <v>13</v>
      </c>
      <c r="E19" s="104" t="s">
        <v>24</v>
      </c>
      <c r="F19" s="104">
        <v>5</v>
      </c>
      <c r="G19" s="8">
        <v>581</v>
      </c>
      <c r="H19" s="8">
        <v>19</v>
      </c>
      <c r="I19" s="8" t="s">
        <v>24</v>
      </c>
      <c r="J19" s="17">
        <v>5</v>
      </c>
      <c r="K19" s="8">
        <v>568</v>
      </c>
      <c r="L19" s="8">
        <v>11</v>
      </c>
      <c r="M19" s="8" t="s">
        <v>23</v>
      </c>
      <c r="N19" s="17">
        <v>7</v>
      </c>
      <c r="O19" s="8">
        <v>570</v>
      </c>
      <c r="P19" s="8">
        <v>12</v>
      </c>
      <c r="Q19" s="18">
        <v>6</v>
      </c>
      <c r="R19" s="41">
        <v>3</v>
      </c>
      <c r="S19" s="67">
        <f>SUM(J19,N19,R19)</f>
        <v>15</v>
      </c>
      <c r="T19" s="78" t="s">
        <v>25</v>
      </c>
      <c r="U19" s="6"/>
      <c r="V19" s="6"/>
    </row>
    <row r="20" spans="1:25">
      <c r="A20" s="71">
        <v>6</v>
      </c>
      <c r="B20" s="61" t="s">
        <v>56</v>
      </c>
      <c r="C20" s="8">
        <v>568</v>
      </c>
      <c r="D20" s="8">
        <v>13</v>
      </c>
      <c r="E20" s="8" t="s">
        <v>27</v>
      </c>
      <c r="F20" s="17">
        <v>3</v>
      </c>
      <c r="G20" s="8">
        <v>578</v>
      </c>
      <c r="H20" s="8">
        <v>16</v>
      </c>
      <c r="I20" s="8" t="s">
        <v>27</v>
      </c>
      <c r="J20" s="17">
        <v>3</v>
      </c>
      <c r="K20" s="8">
        <v>563</v>
      </c>
      <c r="L20" s="8">
        <v>13</v>
      </c>
      <c r="M20" s="8" t="s">
        <v>25</v>
      </c>
      <c r="N20" s="17">
        <v>4</v>
      </c>
      <c r="O20" s="104">
        <v>559</v>
      </c>
      <c r="P20" s="104">
        <v>14</v>
      </c>
      <c r="Q20" s="106">
        <v>7</v>
      </c>
      <c r="R20" s="106">
        <v>2</v>
      </c>
      <c r="S20" s="67">
        <f>SUM(F20,J20,N20)</f>
        <v>10</v>
      </c>
      <c r="T20" s="78" t="s">
        <v>27</v>
      </c>
      <c r="U20" s="6"/>
      <c r="V20" s="6"/>
    </row>
    <row r="21" spans="1:25">
      <c r="A21" s="71">
        <v>7</v>
      </c>
      <c r="B21" s="61" t="s">
        <v>57</v>
      </c>
      <c r="C21" s="8">
        <v>564</v>
      </c>
      <c r="D21" s="8">
        <v>8</v>
      </c>
      <c r="E21" s="8" t="s">
        <v>21</v>
      </c>
      <c r="F21" s="17">
        <v>2</v>
      </c>
      <c r="G21" s="8">
        <v>559</v>
      </c>
      <c r="H21" s="8">
        <v>6</v>
      </c>
      <c r="I21" s="8" t="s">
        <v>29</v>
      </c>
      <c r="J21" s="17">
        <v>0</v>
      </c>
      <c r="K21" s="8">
        <v>552</v>
      </c>
      <c r="L21" s="8">
        <v>10</v>
      </c>
      <c r="M21" s="8" t="s">
        <v>27</v>
      </c>
      <c r="N21" s="17">
        <v>3</v>
      </c>
      <c r="O21" s="8">
        <v>0</v>
      </c>
      <c r="P21" s="8"/>
      <c r="Q21" s="18"/>
      <c r="R21" s="41"/>
      <c r="S21" s="67">
        <f t="shared" ref="S21:S27" si="0">SUM(F21,J21,N21,R21)</f>
        <v>5</v>
      </c>
      <c r="T21" s="78" t="s">
        <v>21</v>
      </c>
      <c r="U21" s="6"/>
      <c r="V21" s="6"/>
    </row>
    <row r="22" spans="1:25">
      <c r="A22" s="71">
        <v>8</v>
      </c>
      <c r="B22" s="61" t="s">
        <v>45</v>
      </c>
      <c r="C22" s="8">
        <v>562</v>
      </c>
      <c r="D22" s="8">
        <v>9</v>
      </c>
      <c r="E22" s="8" t="s">
        <v>26</v>
      </c>
      <c r="F22" s="17">
        <v>1</v>
      </c>
      <c r="G22" s="8">
        <v>575</v>
      </c>
      <c r="H22" s="8">
        <v>15</v>
      </c>
      <c r="I22" s="8" t="s">
        <v>26</v>
      </c>
      <c r="J22" s="17">
        <v>1</v>
      </c>
      <c r="K22" s="8">
        <v>0</v>
      </c>
      <c r="L22" s="8"/>
      <c r="M22" s="8" t="s">
        <v>135</v>
      </c>
      <c r="N22" s="17">
        <v>0</v>
      </c>
      <c r="O22" s="8">
        <v>581</v>
      </c>
      <c r="P22" s="8">
        <v>23</v>
      </c>
      <c r="Q22" s="18">
        <v>4</v>
      </c>
      <c r="R22" s="41">
        <v>5</v>
      </c>
      <c r="S22" s="67">
        <f t="shared" si="0"/>
        <v>7</v>
      </c>
      <c r="T22" s="78" t="s">
        <v>26</v>
      </c>
      <c r="U22" s="6"/>
      <c r="V22" s="6"/>
    </row>
    <row r="23" spans="1:25">
      <c r="A23" s="71">
        <v>9</v>
      </c>
      <c r="B23" s="61" t="s">
        <v>83</v>
      </c>
      <c r="C23" s="88" t="s">
        <v>98</v>
      </c>
      <c r="D23" s="8"/>
      <c r="E23" s="8"/>
      <c r="F23" s="17">
        <v>0</v>
      </c>
      <c r="G23" s="8">
        <v>576</v>
      </c>
      <c r="H23" s="8">
        <v>17</v>
      </c>
      <c r="I23" s="8" t="s">
        <v>21</v>
      </c>
      <c r="J23" s="17">
        <v>2</v>
      </c>
      <c r="K23" s="8">
        <v>541</v>
      </c>
      <c r="L23" s="8">
        <v>8</v>
      </c>
      <c r="M23" s="8" t="s">
        <v>21</v>
      </c>
      <c r="N23" s="17">
        <v>2</v>
      </c>
      <c r="O23" s="8">
        <v>559</v>
      </c>
      <c r="P23" s="8">
        <v>15</v>
      </c>
      <c r="Q23" s="18">
        <v>8</v>
      </c>
      <c r="R23" s="41">
        <v>1</v>
      </c>
      <c r="S23" s="67">
        <f t="shared" si="0"/>
        <v>5</v>
      </c>
      <c r="T23" s="78" t="s">
        <v>22</v>
      </c>
      <c r="U23" s="6"/>
      <c r="V23" s="6"/>
      <c r="X23" s="6"/>
      <c r="Y23" s="6"/>
    </row>
    <row r="24" spans="1:25">
      <c r="A24" s="71">
        <v>10</v>
      </c>
      <c r="B24" s="61" t="s">
        <v>58</v>
      </c>
      <c r="C24" s="88">
        <v>552</v>
      </c>
      <c r="D24" s="8">
        <v>11</v>
      </c>
      <c r="E24" s="8" t="s">
        <v>22</v>
      </c>
      <c r="F24" s="17">
        <v>0</v>
      </c>
      <c r="G24" s="8">
        <v>551</v>
      </c>
      <c r="H24" s="8">
        <v>6</v>
      </c>
      <c r="I24" s="8" t="s">
        <v>30</v>
      </c>
      <c r="J24" s="17">
        <v>0</v>
      </c>
      <c r="K24" s="8">
        <v>565</v>
      </c>
      <c r="L24" s="8">
        <v>8</v>
      </c>
      <c r="M24" s="8" t="s">
        <v>24</v>
      </c>
      <c r="N24" s="17">
        <v>5</v>
      </c>
      <c r="O24" s="8">
        <v>0</v>
      </c>
      <c r="P24" s="8"/>
      <c r="Q24" s="18"/>
      <c r="R24" s="41"/>
      <c r="S24" s="67">
        <f t="shared" si="0"/>
        <v>5</v>
      </c>
      <c r="T24" s="78" t="s">
        <v>28</v>
      </c>
      <c r="U24" s="6"/>
      <c r="V24" s="6"/>
    </row>
    <row r="25" spans="1:25">
      <c r="A25" s="71">
        <v>11</v>
      </c>
      <c r="B25" s="61" t="s">
        <v>84</v>
      </c>
      <c r="C25" s="88" t="s">
        <v>94</v>
      </c>
      <c r="D25" s="8"/>
      <c r="E25" s="8"/>
      <c r="F25" s="17">
        <v>0</v>
      </c>
      <c r="G25" s="8">
        <v>567</v>
      </c>
      <c r="H25" s="8">
        <v>10</v>
      </c>
      <c r="I25" s="8" t="s">
        <v>22</v>
      </c>
      <c r="J25" s="17">
        <v>0</v>
      </c>
      <c r="K25" s="8">
        <v>0</v>
      </c>
      <c r="L25" s="8"/>
      <c r="M25" s="8" t="s">
        <v>135</v>
      </c>
      <c r="N25" s="17">
        <v>0</v>
      </c>
      <c r="O25" s="8">
        <v>0</v>
      </c>
      <c r="P25" s="8"/>
      <c r="Q25" s="18"/>
      <c r="R25" s="41"/>
      <c r="S25" s="67">
        <f t="shared" si="0"/>
        <v>0</v>
      </c>
      <c r="T25" s="78" t="s">
        <v>29</v>
      </c>
      <c r="U25" s="6"/>
      <c r="V25" s="6"/>
    </row>
    <row r="26" spans="1:25">
      <c r="A26" s="71">
        <v>12</v>
      </c>
      <c r="B26" s="61" t="s">
        <v>85</v>
      </c>
      <c r="C26" s="88" t="s">
        <v>99</v>
      </c>
      <c r="D26" s="8"/>
      <c r="E26" s="8"/>
      <c r="F26" s="17">
        <v>0</v>
      </c>
      <c r="G26" s="8">
        <v>560</v>
      </c>
      <c r="H26" s="8">
        <v>11</v>
      </c>
      <c r="I26" s="8" t="s">
        <v>28</v>
      </c>
      <c r="J26" s="17">
        <v>0</v>
      </c>
      <c r="K26" s="8">
        <v>0</v>
      </c>
      <c r="L26" s="8"/>
      <c r="M26" s="8" t="s">
        <v>135</v>
      </c>
      <c r="N26" s="17">
        <v>0</v>
      </c>
      <c r="O26" s="8">
        <v>0</v>
      </c>
      <c r="P26" s="8"/>
      <c r="Q26" s="18"/>
      <c r="R26" s="41"/>
      <c r="S26" s="67">
        <f t="shared" si="0"/>
        <v>0</v>
      </c>
      <c r="T26" s="78" t="s">
        <v>30</v>
      </c>
      <c r="U26" s="6"/>
      <c r="V26" s="6"/>
    </row>
    <row r="27" spans="1:25">
      <c r="A27" s="71">
        <v>13</v>
      </c>
      <c r="B27" s="61" t="s">
        <v>86</v>
      </c>
      <c r="C27" s="88" t="s">
        <v>94</v>
      </c>
      <c r="D27" s="8"/>
      <c r="E27" s="8"/>
      <c r="F27" s="17">
        <v>0</v>
      </c>
      <c r="G27" s="8">
        <v>258</v>
      </c>
      <c r="H27" s="8">
        <v>5</v>
      </c>
      <c r="I27" s="8" t="s">
        <v>87</v>
      </c>
      <c r="J27" s="17">
        <v>0</v>
      </c>
      <c r="K27" s="8">
        <v>0</v>
      </c>
      <c r="L27" s="8"/>
      <c r="M27" s="8" t="s">
        <v>135</v>
      </c>
      <c r="N27" s="17">
        <v>0</v>
      </c>
      <c r="O27" s="8">
        <v>0</v>
      </c>
      <c r="P27" s="8"/>
      <c r="Q27" s="18"/>
      <c r="R27" s="41"/>
      <c r="S27" s="67">
        <f t="shared" si="0"/>
        <v>0</v>
      </c>
      <c r="T27" s="78" t="s">
        <v>31</v>
      </c>
      <c r="U27" s="6"/>
      <c r="V27" s="6"/>
      <c r="W27" s="6"/>
    </row>
    <row r="28" spans="1:25">
      <c r="A28" s="72">
        <v>14</v>
      </c>
      <c r="B28" s="61" t="s">
        <v>131</v>
      </c>
      <c r="C28" s="20"/>
      <c r="D28" s="8"/>
      <c r="E28" s="8"/>
      <c r="F28" s="17"/>
      <c r="G28" s="17"/>
      <c r="H28" s="8"/>
      <c r="I28" s="8"/>
      <c r="J28" s="17"/>
      <c r="K28" s="101">
        <v>114</v>
      </c>
      <c r="L28" s="8">
        <v>1</v>
      </c>
      <c r="M28" s="8" t="s">
        <v>88</v>
      </c>
      <c r="N28" s="17">
        <v>0</v>
      </c>
      <c r="O28" s="17">
        <v>0</v>
      </c>
      <c r="P28" s="8"/>
      <c r="Q28" s="8"/>
      <c r="R28" s="41"/>
      <c r="S28" s="41">
        <f>SUM(F28+J28+N28+R28)</f>
        <v>0</v>
      </c>
      <c r="T28" s="101"/>
      <c r="U28" s="6"/>
      <c r="V28" s="6"/>
      <c r="W28" s="6"/>
    </row>
    <row r="29" spans="1:25">
      <c r="A29" s="72">
        <v>15</v>
      </c>
      <c r="B29" s="61"/>
      <c r="C29" s="20"/>
      <c r="D29" s="8"/>
      <c r="E29" s="8"/>
      <c r="F29" s="17"/>
      <c r="G29" s="17"/>
      <c r="H29" s="8"/>
      <c r="I29" s="8"/>
      <c r="J29" s="17"/>
      <c r="K29" s="17"/>
      <c r="L29" s="8"/>
      <c r="M29" s="8"/>
      <c r="N29" s="8"/>
      <c r="O29" s="17"/>
      <c r="P29" s="8"/>
      <c r="Q29" s="8"/>
      <c r="R29" s="41"/>
      <c r="S29" s="41">
        <f t="shared" ref="S29:S30" si="1">SUM(F29+J29+N29+R29)</f>
        <v>0</v>
      </c>
      <c r="T29" s="17"/>
      <c r="U29" s="6"/>
      <c r="V29" s="6"/>
      <c r="W29" s="6"/>
    </row>
    <row r="30" spans="1:25">
      <c r="A30" s="72">
        <v>16</v>
      </c>
      <c r="B30" s="61"/>
      <c r="C30" s="20"/>
      <c r="D30" s="8"/>
      <c r="E30" s="8"/>
      <c r="F30" s="17"/>
      <c r="G30" s="17"/>
      <c r="H30" s="8"/>
      <c r="I30" s="8"/>
      <c r="J30" s="17"/>
      <c r="K30" s="17"/>
      <c r="L30" s="8"/>
      <c r="M30" s="8"/>
      <c r="N30" s="8"/>
      <c r="O30" s="17"/>
      <c r="P30" s="8"/>
      <c r="Q30" s="8"/>
      <c r="R30" s="41"/>
      <c r="S30" s="41">
        <f t="shared" si="1"/>
        <v>0</v>
      </c>
      <c r="T30" s="17"/>
      <c r="U30" s="6"/>
      <c r="V30" s="6"/>
    </row>
    <row r="31" spans="1:25">
      <c r="R31" s="89"/>
      <c r="S31" s="89"/>
      <c r="T31" s="89"/>
    </row>
    <row r="32" spans="1:25">
      <c r="C32" t="s">
        <v>142</v>
      </c>
      <c r="R32" s="93"/>
      <c r="S32" s="93"/>
      <c r="T32" s="91"/>
    </row>
    <row r="33" spans="20:20">
      <c r="T33" s="6"/>
    </row>
  </sheetData>
  <sortState ref="B12:T13">
    <sortCondition descending="1" ref="T11"/>
  </sortState>
  <pageMargins left="0.7" right="0.7" top="0.75" bottom="0.75" header="0.3" footer="0.3"/>
  <pageSetup paperSize="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3"/>
  <sheetViews>
    <sheetView topLeftCell="A10" workbookViewId="0">
      <selection activeCell="A40" sqref="A40"/>
    </sheetView>
  </sheetViews>
  <sheetFormatPr defaultRowHeight="15"/>
  <cols>
    <col min="1" max="1" width="11.28515625" customWidth="1"/>
    <col min="2" max="2" width="16.28515625" customWidth="1"/>
    <col min="3" max="3" width="12" customWidth="1"/>
    <col min="4" max="4" width="10.42578125" customWidth="1"/>
    <col min="5" max="5" width="13.28515625" customWidth="1"/>
  </cols>
  <sheetData>
    <row r="1" spans="1:11" ht="21">
      <c r="A1" s="11" t="s">
        <v>127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5.75" thickBot="1"/>
    <row r="4" spans="1:11" ht="15.75" thickBot="1">
      <c r="B4" s="98" t="s">
        <v>128</v>
      </c>
      <c r="C4" s="99" t="s">
        <v>39</v>
      </c>
      <c r="D4" s="99" t="s">
        <v>129</v>
      </c>
      <c r="E4" s="100" t="s">
        <v>130</v>
      </c>
    </row>
    <row r="5" spans="1:11">
      <c r="A5" s="70"/>
      <c r="B5" s="96" t="s">
        <v>107</v>
      </c>
      <c r="C5" s="96" t="s">
        <v>108</v>
      </c>
      <c r="D5" s="96" t="s">
        <v>109</v>
      </c>
      <c r="E5" s="96" t="s">
        <v>110</v>
      </c>
      <c r="F5" s="73" t="s">
        <v>111</v>
      </c>
    </row>
    <row r="6" spans="1:11">
      <c r="A6" s="61" t="s">
        <v>112</v>
      </c>
      <c r="B6" s="8">
        <v>14</v>
      </c>
      <c r="C6" s="8">
        <v>15</v>
      </c>
      <c r="D6" s="8">
        <v>13</v>
      </c>
      <c r="E6" s="8">
        <v>11</v>
      </c>
      <c r="F6" s="65">
        <f>SUM(B6,C6,D6,E6,)</f>
        <v>53</v>
      </c>
    </row>
    <row r="7" spans="1:11">
      <c r="A7" s="61" t="s">
        <v>113</v>
      </c>
      <c r="B7" s="8">
        <v>2</v>
      </c>
      <c r="C7" s="8">
        <v>3</v>
      </c>
      <c r="D7" s="8">
        <v>3</v>
      </c>
      <c r="E7" s="8">
        <v>3</v>
      </c>
      <c r="F7" s="65">
        <f t="shared" ref="F7:F20" si="0">SUM(B7,C7,D7,E7,)</f>
        <v>11</v>
      </c>
    </row>
    <row r="8" spans="1:11">
      <c r="A8" s="61" t="s">
        <v>114</v>
      </c>
      <c r="B8" s="8">
        <v>9</v>
      </c>
      <c r="C8" s="8">
        <v>13</v>
      </c>
      <c r="D8" s="8">
        <v>9</v>
      </c>
      <c r="E8" s="8">
        <v>8</v>
      </c>
      <c r="F8" s="65">
        <f t="shared" si="0"/>
        <v>39</v>
      </c>
    </row>
    <row r="9" spans="1:11">
      <c r="A9" s="61" t="s">
        <v>115</v>
      </c>
      <c r="B9" s="8">
        <v>1</v>
      </c>
      <c r="C9" s="8">
        <v>2</v>
      </c>
      <c r="D9" s="8">
        <v>2</v>
      </c>
      <c r="E9" s="8">
        <v>0</v>
      </c>
      <c r="F9" s="65">
        <f t="shared" si="0"/>
        <v>5</v>
      </c>
    </row>
    <row r="10" spans="1:11">
      <c r="A10" s="61" t="s">
        <v>116</v>
      </c>
      <c r="B10" s="8">
        <v>3</v>
      </c>
      <c r="C10" s="8">
        <v>3</v>
      </c>
      <c r="D10" s="8">
        <v>3</v>
      </c>
      <c r="E10" s="8">
        <v>0</v>
      </c>
      <c r="F10" s="65">
        <f t="shared" si="0"/>
        <v>9</v>
      </c>
    </row>
    <row r="11" spans="1:11">
      <c r="A11" s="61" t="s">
        <v>117</v>
      </c>
      <c r="B11" s="8">
        <v>3</v>
      </c>
      <c r="C11" s="8"/>
      <c r="D11" s="8">
        <v>2</v>
      </c>
      <c r="E11" s="8">
        <v>0</v>
      </c>
      <c r="F11" s="65">
        <f t="shared" si="0"/>
        <v>5</v>
      </c>
    </row>
    <row r="12" spans="1:11">
      <c r="A12" s="61" t="s">
        <v>118</v>
      </c>
      <c r="B12" s="8">
        <v>3</v>
      </c>
      <c r="C12" s="8">
        <v>0</v>
      </c>
      <c r="D12" s="8">
        <v>2</v>
      </c>
      <c r="E12" s="8">
        <v>1</v>
      </c>
      <c r="F12" s="65">
        <f t="shared" si="0"/>
        <v>6</v>
      </c>
    </row>
    <row r="13" spans="1:11">
      <c r="A13" s="61" t="s">
        <v>119</v>
      </c>
      <c r="B13" s="8">
        <v>0</v>
      </c>
      <c r="C13" s="8">
        <v>1</v>
      </c>
      <c r="D13" s="8">
        <v>1</v>
      </c>
      <c r="E13" s="8">
        <v>1</v>
      </c>
      <c r="F13" s="65">
        <f t="shared" si="0"/>
        <v>3</v>
      </c>
    </row>
    <row r="14" spans="1:11">
      <c r="A14" s="61" t="s">
        <v>120</v>
      </c>
      <c r="B14" s="8">
        <v>0</v>
      </c>
      <c r="C14" s="8">
        <v>0</v>
      </c>
      <c r="D14" s="8">
        <v>0</v>
      </c>
      <c r="E14" s="8">
        <v>0</v>
      </c>
      <c r="F14" s="65">
        <f t="shared" si="0"/>
        <v>0</v>
      </c>
    </row>
    <row r="15" spans="1:11">
      <c r="A15" s="61" t="s">
        <v>121</v>
      </c>
      <c r="B15" s="8">
        <v>2</v>
      </c>
      <c r="C15" s="8">
        <v>2</v>
      </c>
      <c r="D15" s="8">
        <v>4</v>
      </c>
      <c r="E15" s="8">
        <v>0</v>
      </c>
      <c r="F15" s="65">
        <f t="shared" si="0"/>
        <v>8</v>
      </c>
    </row>
    <row r="16" spans="1:11">
      <c r="A16" s="61" t="s">
        <v>122</v>
      </c>
      <c r="B16" s="8">
        <v>1</v>
      </c>
      <c r="C16" s="8">
        <v>0</v>
      </c>
      <c r="D16" s="8">
        <v>0</v>
      </c>
      <c r="E16" s="8">
        <v>0</v>
      </c>
      <c r="F16" s="65">
        <f t="shared" si="0"/>
        <v>1</v>
      </c>
    </row>
    <row r="17" spans="1:6">
      <c r="A17" s="61" t="s">
        <v>123</v>
      </c>
      <c r="B17" s="8">
        <v>0</v>
      </c>
      <c r="C17" s="8">
        <v>1</v>
      </c>
      <c r="D17" s="8">
        <v>1</v>
      </c>
      <c r="E17" s="8">
        <v>1</v>
      </c>
      <c r="F17" s="65">
        <f t="shared" si="0"/>
        <v>3</v>
      </c>
    </row>
    <row r="18" spans="1:6">
      <c r="A18" s="61" t="s">
        <v>124</v>
      </c>
      <c r="B18" s="8">
        <v>1</v>
      </c>
      <c r="C18" s="8"/>
      <c r="D18" s="8">
        <v>2</v>
      </c>
      <c r="E18" s="8">
        <v>1</v>
      </c>
      <c r="F18" s="65">
        <f t="shared" si="0"/>
        <v>4</v>
      </c>
    </row>
    <row r="19" spans="1:6">
      <c r="A19" s="61" t="s">
        <v>125</v>
      </c>
      <c r="B19" s="8">
        <v>2</v>
      </c>
      <c r="C19" s="8">
        <v>2</v>
      </c>
      <c r="D19" s="8">
        <v>2</v>
      </c>
      <c r="E19" s="8">
        <v>2</v>
      </c>
      <c r="F19" s="65">
        <f t="shared" si="0"/>
        <v>8</v>
      </c>
    </row>
    <row r="20" spans="1:6">
      <c r="A20" s="61" t="s">
        <v>126</v>
      </c>
      <c r="B20" s="8">
        <v>2</v>
      </c>
      <c r="C20" s="8">
        <v>2</v>
      </c>
      <c r="D20" s="8">
        <v>2</v>
      </c>
      <c r="E20" s="8">
        <v>2</v>
      </c>
      <c r="F20" s="65">
        <f t="shared" si="0"/>
        <v>8</v>
      </c>
    </row>
    <row r="21" spans="1:6" ht="19.5" thickBot="1">
      <c r="A21" s="69" t="s">
        <v>111</v>
      </c>
      <c r="B21" s="107">
        <f>SUM(B6:B20)</f>
        <v>43</v>
      </c>
      <c r="C21" s="107">
        <f>SUM(C6:C20)</f>
        <v>44</v>
      </c>
      <c r="D21" s="107">
        <f>SUM(D6:D20)</f>
        <v>46</v>
      </c>
      <c r="E21" s="107">
        <f>SUM(E6:E20)</f>
        <v>30</v>
      </c>
      <c r="F21" s="97">
        <f>SUM(B21,C21,D21,E21,)</f>
        <v>163</v>
      </c>
    </row>
    <row r="22" spans="1:6">
      <c r="E22" s="94"/>
      <c r="F22" s="94"/>
    </row>
    <row r="23" spans="1:6">
      <c r="E23" s="95"/>
      <c r="F23" s="95"/>
    </row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5"/>
  <sheetViews>
    <sheetView workbookViewId="0">
      <selection activeCell="L29" sqref="L29"/>
    </sheetView>
  </sheetViews>
  <sheetFormatPr defaultRowHeight="15"/>
  <cols>
    <col min="1" max="1" width="21.42578125" customWidth="1"/>
    <col min="2" max="2" width="7" customWidth="1"/>
    <col min="3" max="3" width="4.28515625" customWidth="1"/>
    <col min="4" max="4" width="4.7109375" customWidth="1"/>
    <col min="5" max="5" width="4" customWidth="1"/>
    <col min="6" max="6" width="6.140625" customWidth="1"/>
    <col min="7" max="7" width="4" customWidth="1"/>
    <col min="8" max="8" width="4.7109375" customWidth="1"/>
    <col min="9" max="9" width="4.42578125" customWidth="1"/>
    <col min="10" max="10" width="6" customWidth="1"/>
    <col min="11" max="11" width="4.85546875" customWidth="1"/>
    <col min="12" max="12" width="6.140625" customWidth="1"/>
    <col min="13" max="13" width="5.7109375" customWidth="1"/>
    <col min="14" max="14" width="5.85546875" customWidth="1"/>
    <col min="15" max="15" width="5.5703125" customWidth="1"/>
    <col min="16" max="16" width="4.5703125" customWidth="1"/>
    <col min="17" max="17" width="3.7109375" customWidth="1"/>
    <col min="18" max="18" width="6.140625" customWidth="1"/>
    <col min="20" max="20" width="4.140625" customWidth="1"/>
    <col min="21" max="21" width="3.85546875" customWidth="1"/>
  </cols>
  <sheetData>
    <row r="1" spans="1:21" ht="19.5" thickBot="1">
      <c r="B1" s="31" t="s">
        <v>137</v>
      </c>
      <c r="C1" s="31"/>
      <c r="D1" s="32"/>
      <c r="E1" s="33"/>
      <c r="F1" s="32"/>
      <c r="G1" s="32"/>
      <c r="H1" s="32"/>
      <c r="I1" s="33"/>
      <c r="J1" s="32"/>
      <c r="K1" s="32"/>
      <c r="L1" s="32"/>
      <c r="M1" s="33"/>
      <c r="N1" s="32"/>
      <c r="O1" s="32"/>
      <c r="P1" s="32"/>
      <c r="Q1" s="33"/>
      <c r="R1" s="34"/>
      <c r="S1" s="32"/>
      <c r="T1" s="32"/>
    </row>
    <row r="2" spans="1:21" ht="15.75" thickTop="1">
      <c r="A2" s="19"/>
      <c r="B2" s="6" t="s">
        <v>16</v>
      </c>
      <c r="C2" s="6"/>
      <c r="D2" s="6"/>
      <c r="E2" s="30"/>
      <c r="F2" s="5" t="s">
        <v>18</v>
      </c>
      <c r="G2" s="6"/>
      <c r="H2" s="6"/>
      <c r="I2" s="30"/>
      <c r="J2" s="5" t="s">
        <v>17</v>
      </c>
      <c r="K2" s="6"/>
      <c r="L2" s="6"/>
      <c r="M2" s="30"/>
      <c r="N2" s="5" t="s">
        <v>32</v>
      </c>
      <c r="O2" s="6"/>
      <c r="P2" s="6"/>
      <c r="Q2" s="21"/>
      <c r="R2" s="35" t="s">
        <v>78</v>
      </c>
      <c r="S2" s="16" t="s">
        <v>81</v>
      </c>
      <c r="T2" s="103"/>
      <c r="U2" s="8"/>
    </row>
    <row r="3" spans="1:21">
      <c r="A3" s="19"/>
      <c r="B3" s="6" t="s">
        <v>34</v>
      </c>
      <c r="C3" s="6"/>
      <c r="D3" s="6"/>
      <c r="E3" s="30"/>
      <c r="F3" s="5" t="s">
        <v>35</v>
      </c>
      <c r="G3" s="6"/>
      <c r="H3" s="6"/>
      <c r="I3" s="30"/>
      <c r="J3" s="5" t="s">
        <v>36</v>
      </c>
      <c r="K3" s="6"/>
      <c r="L3" s="6"/>
      <c r="M3" s="30"/>
      <c r="N3" s="5" t="s">
        <v>37</v>
      </c>
      <c r="O3" s="6"/>
      <c r="P3" s="6"/>
      <c r="Q3" s="21"/>
      <c r="R3" s="36"/>
      <c r="S3" s="43" t="s">
        <v>79</v>
      </c>
      <c r="T3" s="44"/>
      <c r="U3" s="8"/>
    </row>
    <row r="4" spans="1:21" ht="15.75" thickBot="1">
      <c r="A4" s="38"/>
      <c r="B4" s="6" t="s">
        <v>38</v>
      </c>
      <c r="C4" s="6"/>
      <c r="D4" s="6"/>
      <c r="E4" s="30"/>
      <c r="F4" s="5" t="s">
        <v>39</v>
      </c>
      <c r="G4" s="6"/>
      <c r="H4" s="6"/>
      <c r="I4" s="30"/>
      <c r="J4" s="5" t="s">
        <v>40</v>
      </c>
      <c r="K4" s="6"/>
      <c r="L4" s="6"/>
      <c r="M4" s="30"/>
      <c r="N4" s="5" t="s">
        <v>41</v>
      </c>
      <c r="O4" s="6"/>
      <c r="P4" s="6"/>
      <c r="Q4" s="21"/>
      <c r="R4" s="46"/>
      <c r="S4" s="44" t="s">
        <v>80</v>
      </c>
      <c r="T4" s="108"/>
      <c r="U4" s="8"/>
    </row>
    <row r="5" spans="1:21" ht="15.75" thickTop="1">
      <c r="A5" s="20" t="s">
        <v>50</v>
      </c>
      <c r="B5" s="8">
        <v>588</v>
      </c>
      <c r="C5" s="8">
        <v>25</v>
      </c>
      <c r="D5" s="8" t="s">
        <v>20</v>
      </c>
      <c r="E5" s="17">
        <v>9</v>
      </c>
      <c r="F5" s="8">
        <v>594</v>
      </c>
      <c r="G5" s="8">
        <v>27</v>
      </c>
      <c r="H5" s="8">
        <v>1</v>
      </c>
      <c r="I5" s="17">
        <v>12</v>
      </c>
      <c r="J5" s="104">
        <v>582</v>
      </c>
      <c r="K5" s="104">
        <v>24</v>
      </c>
      <c r="L5" s="104" t="s">
        <v>23</v>
      </c>
      <c r="M5" s="104">
        <v>7</v>
      </c>
      <c r="N5" s="8">
        <v>589</v>
      </c>
      <c r="O5" s="8">
        <v>16</v>
      </c>
      <c r="P5" s="18">
        <v>2</v>
      </c>
      <c r="Q5" s="41">
        <v>9</v>
      </c>
      <c r="R5" s="45">
        <f>SUM(E5,I5,Q5,)</f>
        <v>30</v>
      </c>
      <c r="S5" s="20">
        <f>SUM(B5,F5,N5)</f>
        <v>1771</v>
      </c>
      <c r="T5" s="109">
        <f>SUM(C5,G5,O5)</f>
        <v>68</v>
      </c>
      <c r="U5" s="78" t="s">
        <v>19</v>
      </c>
    </row>
    <row r="6" spans="1:21" ht="15.75" thickBot="1">
      <c r="A6" s="20" t="s">
        <v>82</v>
      </c>
      <c r="B6" s="8"/>
      <c r="C6" s="8"/>
      <c r="D6" s="8"/>
      <c r="E6" s="17"/>
      <c r="F6" s="8">
        <v>586</v>
      </c>
      <c r="G6" s="8">
        <v>24</v>
      </c>
      <c r="H6" s="8">
        <v>2</v>
      </c>
      <c r="I6" s="17">
        <v>9</v>
      </c>
      <c r="J6" s="8">
        <v>585</v>
      </c>
      <c r="K6" s="8">
        <v>26</v>
      </c>
      <c r="L6" s="8" t="s">
        <v>20</v>
      </c>
      <c r="M6" s="17">
        <v>9</v>
      </c>
      <c r="N6" s="8">
        <v>597</v>
      </c>
      <c r="O6" s="8">
        <v>34</v>
      </c>
      <c r="P6" s="18">
        <v>1</v>
      </c>
      <c r="Q6" s="41">
        <v>12</v>
      </c>
      <c r="R6" s="45">
        <f>SUM(E6,I6,M6,Q6)</f>
        <v>30</v>
      </c>
      <c r="S6" s="20">
        <f>SUM(B6,F6,J6,N6)</f>
        <v>1768</v>
      </c>
      <c r="T6" s="109">
        <f t="shared" ref="T6" si="0">SUM(C6,G6,K6,O6)</f>
        <v>84</v>
      </c>
      <c r="U6" s="78" t="s">
        <v>20</v>
      </c>
    </row>
    <row r="7" spans="1:21">
      <c r="A7" s="58" t="s">
        <v>51</v>
      </c>
      <c r="B7" s="59">
        <v>590</v>
      </c>
      <c r="C7" s="59">
        <v>16</v>
      </c>
      <c r="D7" s="59" t="s">
        <v>19</v>
      </c>
      <c r="E7" s="60">
        <v>12</v>
      </c>
      <c r="F7" s="105">
        <v>588</v>
      </c>
      <c r="G7" s="105">
        <v>20</v>
      </c>
      <c r="H7" s="105" t="s">
        <v>19</v>
      </c>
      <c r="I7" s="105">
        <v>12</v>
      </c>
      <c r="J7" s="59">
        <v>589</v>
      </c>
      <c r="K7" s="59">
        <v>26</v>
      </c>
      <c r="L7" s="59" t="s">
        <v>19</v>
      </c>
      <c r="M7" s="60">
        <v>12</v>
      </c>
      <c r="N7" s="59">
        <v>589</v>
      </c>
      <c r="O7" s="59">
        <v>30</v>
      </c>
      <c r="P7" s="59">
        <v>1</v>
      </c>
      <c r="Q7" s="60">
        <v>12</v>
      </c>
      <c r="R7" s="66">
        <f>SUM(E7,M7,Q7,)</f>
        <v>36</v>
      </c>
      <c r="S7" s="58">
        <f>SUM(B7,J7+N7)</f>
        <v>1768</v>
      </c>
      <c r="T7" s="110">
        <f>SUM(C7,K7,O7)</f>
        <v>72</v>
      </c>
      <c r="U7" s="78" t="s">
        <v>23</v>
      </c>
    </row>
    <row r="8" spans="1:21">
      <c r="A8" s="37" t="s">
        <v>49</v>
      </c>
      <c r="B8" s="8">
        <v>592</v>
      </c>
      <c r="C8" s="8">
        <v>29</v>
      </c>
      <c r="D8" s="8" t="s">
        <v>19</v>
      </c>
      <c r="E8" s="17">
        <v>12</v>
      </c>
      <c r="F8" s="104">
        <v>585</v>
      </c>
      <c r="G8" s="104">
        <v>14</v>
      </c>
      <c r="H8" s="104">
        <v>3</v>
      </c>
      <c r="I8" s="104">
        <v>7</v>
      </c>
      <c r="J8" s="8">
        <v>587</v>
      </c>
      <c r="K8" s="8">
        <v>27</v>
      </c>
      <c r="L8" s="8" t="s">
        <v>19</v>
      </c>
      <c r="M8" s="17">
        <v>12</v>
      </c>
      <c r="N8" s="8">
        <v>587</v>
      </c>
      <c r="O8" s="8">
        <v>23</v>
      </c>
      <c r="P8" s="18">
        <v>3</v>
      </c>
      <c r="Q8" s="41">
        <v>7</v>
      </c>
      <c r="R8" s="36">
        <f>SUM(E8,I8,M8,Q8)</f>
        <v>38</v>
      </c>
      <c r="S8" s="20">
        <f>SUM(B8,J8+N8)</f>
        <v>1766</v>
      </c>
      <c r="T8" s="109">
        <f>SUM(C8,K8,O8)</f>
        <v>79</v>
      </c>
      <c r="U8" s="78" t="s">
        <v>24</v>
      </c>
    </row>
    <row r="9" spans="1:21">
      <c r="A9" s="61" t="s">
        <v>53</v>
      </c>
      <c r="B9" s="104">
        <v>582</v>
      </c>
      <c r="C9" s="104">
        <v>18</v>
      </c>
      <c r="D9" s="104" t="s">
        <v>23</v>
      </c>
      <c r="E9" s="104">
        <v>7</v>
      </c>
      <c r="F9" s="8">
        <v>585</v>
      </c>
      <c r="G9" s="8">
        <v>20</v>
      </c>
      <c r="H9" s="8" t="s">
        <v>20</v>
      </c>
      <c r="I9" s="17">
        <v>9</v>
      </c>
      <c r="J9" s="8">
        <v>588</v>
      </c>
      <c r="K9" s="8">
        <v>20</v>
      </c>
      <c r="L9" s="8" t="s">
        <v>20</v>
      </c>
      <c r="M9" s="17">
        <v>9</v>
      </c>
      <c r="N9" s="8">
        <v>588</v>
      </c>
      <c r="O9" s="8">
        <v>22</v>
      </c>
      <c r="P9" s="18">
        <v>2</v>
      </c>
      <c r="Q9" s="41">
        <v>9</v>
      </c>
      <c r="R9" s="67">
        <f>SUM(E9,I9,M9,Q9)</f>
        <v>34</v>
      </c>
      <c r="S9" s="61">
        <f>SUM(F9,J9+N9)</f>
        <v>1761</v>
      </c>
      <c r="T9" s="109">
        <f>SUM(G9,K9,O9)</f>
        <v>62</v>
      </c>
      <c r="U9" s="78" t="s">
        <v>25</v>
      </c>
    </row>
    <row r="10" spans="1:21">
      <c r="A10" s="61" t="s">
        <v>52</v>
      </c>
      <c r="B10" s="8">
        <v>582</v>
      </c>
      <c r="C10" s="8">
        <v>19</v>
      </c>
      <c r="D10" s="8" t="s">
        <v>20</v>
      </c>
      <c r="E10" s="17">
        <v>9</v>
      </c>
      <c r="F10" s="8">
        <v>580</v>
      </c>
      <c r="G10" s="8">
        <v>16</v>
      </c>
      <c r="H10" s="8" t="s">
        <v>25</v>
      </c>
      <c r="I10" s="17">
        <v>4</v>
      </c>
      <c r="J10" s="104">
        <v>191</v>
      </c>
      <c r="K10" s="104">
        <v>5</v>
      </c>
      <c r="L10" s="104" t="s">
        <v>88</v>
      </c>
      <c r="M10" s="104">
        <v>0</v>
      </c>
      <c r="N10" s="8">
        <v>577</v>
      </c>
      <c r="O10" s="8">
        <v>20</v>
      </c>
      <c r="P10" s="18">
        <v>5</v>
      </c>
      <c r="Q10" s="41">
        <v>4</v>
      </c>
      <c r="R10" s="67">
        <f>SUM(E10,I10,M10,Q10)</f>
        <v>17</v>
      </c>
      <c r="S10" s="61">
        <f>SUM(B10,F10,N10)</f>
        <v>1739</v>
      </c>
      <c r="T10" s="109">
        <f>SUM(C10,G10,O10)</f>
        <v>55</v>
      </c>
      <c r="U10" s="78" t="s">
        <v>27</v>
      </c>
    </row>
    <row r="11" spans="1:21">
      <c r="A11" s="61" t="s">
        <v>55</v>
      </c>
      <c r="B11" s="8">
        <v>570</v>
      </c>
      <c r="C11" s="8">
        <v>14</v>
      </c>
      <c r="D11" s="8" t="s">
        <v>25</v>
      </c>
      <c r="E11" s="17">
        <v>4</v>
      </c>
      <c r="F11" s="8">
        <v>583</v>
      </c>
      <c r="G11" s="8">
        <v>20</v>
      </c>
      <c r="H11" s="8" t="s">
        <v>23</v>
      </c>
      <c r="I11" s="17">
        <v>7</v>
      </c>
      <c r="J11" s="8">
        <v>0</v>
      </c>
      <c r="K11" s="8"/>
      <c r="L11" s="8" t="s">
        <v>135</v>
      </c>
      <c r="M11" s="17">
        <v>0</v>
      </c>
      <c r="N11" s="8">
        <v>582</v>
      </c>
      <c r="O11" s="8">
        <v>15</v>
      </c>
      <c r="P11" s="18">
        <v>3</v>
      </c>
      <c r="Q11" s="41">
        <v>7</v>
      </c>
      <c r="R11" s="67">
        <f>SUM(E11,I11,M11,Q11)</f>
        <v>18</v>
      </c>
      <c r="S11" s="61">
        <f>SUM(B11,F11,J11+N11)</f>
        <v>1735</v>
      </c>
      <c r="T11" s="109">
        <f t="shared" ref="T11:T20" si="1">SUM(C11,G11,K11,O11)</f>
        <v>49</v>
      </c>
      <c r="U11" s="78" t="s">
        <v>21</v>
      </c>
    </row>
    <row r="12" spans="1:21">
      <c r="A12" s="61" t="s">
        <v>54</v>
      </c>
      <c r="B12" s="101">
        <v>574</v>
      </c>
      <c r="C12" s="101">
        <v>13</v>
      </c>
      <c r="D12" s="101" t="s">
        <v>24</v>
      </c>
      <c r="E12" s="101">
        <v>5</v>
      </c>
      <c r="F12" s="8">
        <v>581</v>
      </c>
      <c r="G12" s="8">
        <v>19</v>
      </c>
      <c r="H12" s="8" t="s">
        <v>24</v>
      </c>
      <c r="I12" s="17">
        <v>5</v>
      </c>
      <c r="J12" s="8">
        <v>568</v>
      </c>
      <c r="K12" s="8">
        <v>11</v>
      </c>
      <c r="L12" s="8" t="s">
        <v>23</v>
      </c>
      <c r="M12" s="17">
        <v>7</v>
      </c>
      <c r="N12" s="104">
        <v>570</v>
      </c>
      <c r="O12" s="104">
        <v>12</v>
      </c>
      <c r="P12" s="106">
        <v>6</v>
      </c>
      <c r="Q12" s="41">
        <v>3</v>
      </c>
      <c r="R12" s="67">
        <f>SUM(E12,I12,M12)</f>
        <v>17</v>
      </c>
      <c r="S12" s="61">
        <f>SUM(B12,F12,J12)</f>
        <v>1723</v>
      </c>
      <c r="T12" s="109">
        <f>SUM(G12,K12,O12)</f>
        <v>42</v>
      </c>
      <c r="U12" s="78" t="s">
        <v>26</v>
      </c>
    </row>
    <row r="13" spans="1:21">
      <c r="A13" s="61" t="s">
        <v>45</v>
      </c>
      <c r="B13" s="8">
        <v>562</v>
      </c>
      <c r="C13" s="8">
        <v>9</v>
      </c>
      <c r="D13" s="8" t="s">
        <v>26</v>
      </c>
      <c r="E13" s="17">
        <v>1</v>
      </c>
      <c r="F13" s="8">
        <v>575</v>
      </c>
      <c r="G13" s="8">
        <v>15</v>
      </c>
      <c r="H13" s="8" t="s">
        <v>26</v>
      </c>
      <c r="I13" s="17">
        <v>1</v>
      </c>
      <c r="J13" s="8">
        <v>0</v>
      </c>
      <c r="K13" s="8"/>
      <c r="L13" s="8" t="s">
        <v>135</v>
      </c>
      <c r="M13" s="17">
        <v>0</v>
      </c>
      <c r="N13" s="8">
        <v>581</v>
      </c>
      <c r="O13" s="8">
        <v>23</v>
      </c>
      <c r="P13" s="18">
        <v>4</v>
      </c>
      <c r="Q13" s="41">
        <v>5</v>
      </c>
      <c r="R13" s="67">
        <f>SUM(E13,I13,M13,Q13)</f>
        <v>7</v>
      </c>
      <c r="S13" s="61">
        <f>SUM(B13,F13,J13+N13)</f>
        <v>1718</v>
      </c>
      <c r="T13" s="109">
        <f t="shared" si="1"/>
        <v>47</v>
      </c>
      <c r="U13" s="78" t="s">
        <v>22</v>
      </c>
    </row>
    <row r="14" spans="1:21">
      <c r="A14" s="61" t="s">
        <v>56</v>
      </c>
      <c r="B14" s="8">
        <v>568</v>
      </c>
      <c r="C14" s="8">
        <v>13</v>
      </c>
      <c r="D14" s="8" t="s">
        <v>27</v>
      </c>
      <c r="E14" s="17">
        <v>3</v>
      </c>
      <c r="F14" s="8">
        <v>578</v>
      </c>
      <c r="G14" s="8">
        <v>16</v>
      </c>
      <c r="H14" s="8" t="s">
        <v>27</v>
      </c>
      <c r="I14" s="17">
        <v>3</v>
      </c>
      <c r="J14" s="8">
        <v>563</v>
      </c>
      <c r="K14" s="8">
        <v>13</v>
      </c>
      <c r="L14" s="8" t="s">
        <v>25</v>
      </c>
      <c r="M14" s="17">
        <v>4</v>
      </c>
      <c r="N14" s="104">
        <v>559</v>
      </c>
      <c r="O14" s="104">
        <v>14</v>
      </c>
      <c r="P14" s="106">
        <v>7</v>
      </c>
      <c r="Q14" s="106">
        <v>2</v>
      </c>
      <c r="R14" s="67">
        <f>SUM(E14,I14,M14)</f>
        <v>10</v>
      </c>
      <c r="S14" s="61">
        <f>SUM(B14,F14,J14)</f>
        <v>1709</v>
      </c>
      <c r="T14" s="109">
        <f t="shared" si="1"/>
        <v>56</v>
      </c>
      <c r="U14" s="78" t="s">
        <v>28</v>
      </c>
    </row>
    <row r="15" spans="1:21">
      <c r="A15" s="61" t="s">
        <v>83</v>
      </c>
      <c r="B15" s="88" t="s">
        <v>98</v>
      </c>
      <c r="C15" s="8"/>
      <c r="D15" s="8"/>
      <c r="E15" s="17">
        <v>0</v>
      </c>
      <c r="F15" s="8">
        <v>576</v>
      </c>
      <c r="G15" s="8">
        <v>17</v>
      </c>
      <c r="H15" s="8" t="s">
        <v>21</v>
      </c>
      <c r="I15" s="17">
        <v>2</v>
      </c>
      <c r="J15" s="8">
        <v>541</v>
      </c>
      <c r="K15" s="8">
        <v>8</v>
      </c>
      <c r="L15" s="8" t="s">
        <v>21</v>
      </c>
      <c r="M15" s="17">
        <v>2</v>
      </c>
      <c r="N15" s="8">
        <v>559</v>
      </c>
      <c r="O15" s="8">
        <v>15</v>
      </c>
      <c r="P15" s="18">
        <v>8</v>
      </c>
      <c r="Q15" s="41">
        <v>1</v>
      </c>
      <c r="R15" s="67">
        <f t="shared" ref="R15:R20" si="2">SUM(E15,I15,M15,Q15)</f>
        <v>5</v>
      </c>
      <c r="S15" s="61">
        <f t="shared" ref="S15:S20" si="3">SUM(B15,F15,J15+N15)</f>
        <v>1676</v>
      </c>
      <c r="T15" s="109">
        <f t="shared" si="1"/>
        <v>40</v>
      </c>
      <c r="U15" s="8"/>
    </row>
    <row r="16" spans="1:21">
      <c r="A16" s="61" t="s">
        <v>57</v>
      </c>
      <c r="B16" s="8">
        <v>564</v>
      </c>
      <c r="C16" s="8">
        <v>8</v>
      </c>
      <c r="D16" s="8" t="s">
        <v>21</v>
      </c>
      <c r="E16" s="17">
        <v>2</v>
      </c>
      <c r="F16" s="8">
        <v>559</v>
      </c>
      <c r="G16" s="8">
        <v>6</v>
      </c>
      <c r="H16" s="8" t="s">
        <v>29</v>
      </c>
      <c r="I16" s="17">
        <v>0</v>
      </c>
      <c r="J16" s="8">
        <v>552</v>
      </c>
      <c r="K16" s="8">
        <v>10</v>
      </c>
      <c r="L16" s="8" t="s">
        <v>27</v>
      </c>
      <c r="M16" s="17">
        <v>3</v>
      </c>
      <c r="N16" s="8">
        <v>0</v>
      </c>
      <c r="O16" s="8"/>
      <c r="P16" s="18"/>
      <c r="Q16" s="41"/>
      <c r="R16" s="67">
        <f t="shared" si="2"/>
        <v>5</v>
      </c>
      <c r="S16" s="61">
        <f t="shared" si="3"/>
        <v>1675</v>
      </c>
      <c r="T16" s="109">
        <f t="shared" si="1"/>
        <v>24</v>
      </c>
      <c r="U16" s="8"/>
    </row>
    <row r="17" spans="1:21">
      <c r="A17" s="61" t="s">
        <v>58</v>
      </c>
      <c r="B17" s="88">
        <v>552</v>
      </c>
      <c r="C17" s="8">
        <v>11</v>
      </c>
      <c r="D17" s="8" t="s">
        <v>22</v>
      </c>
      <c r="E17" s="17">
        <v>0</v>
      </c>
      <c r="F17" s="8">
        <v>551</v>
      </c>
      <c r="G17" s="8">
        <v>6</v>
      </c>
      <c r="H17" s="8" t="s">
        <v>30</v>
      </c>
      <c r="I17" s="17">
        <v>0</v>
      </c>
      <c r="J17" s="8">
        <v>565</v>
      </c>
      <c r="K17" s="8">
        <v>8</v>
      </c>
      <c r="L17" s="8" t="s">
        <v>24</v>
      </c>
      <c r="M17" s="17">
        <v>5</v>
      </c>
      <c r="N17" s="8">
        <v>0</v>
      </c>
      <c r="O17" s="8"/>
      <c r="P17" s="18"/>
      <c r="Q17" s="41"/>
      <c r="R17" s="67">
        <f t="shared" si="2"/>
        <v>5</v>
      </c>
      <c r="S17" s="61">
        <f t="shared" si="3"/>
        <v>1668</v>
      </c>
      <c r="T17" s="109">
        <f t="shared" si="1"/>
        <v>25</v>
      </c>
      <c r="U17" s="8"/>
    </row>
    <row r="18" spans="1:21">
      <c r="A18" s="61" t="s">
        <v>84</v>
      </c>
      <c r="B18" s="88" t="s">
        <v>94</v>
      </c>
      <c r="C18" s="8"/>
      <c r="D18" s="8"/>
      <c r="E18" s="17">
        <v>0</v>
      </c>
      <c r="F18" s="8">
        <v>567</v>
      </c>
      <c r="G18" s="8">
        <v>10</v>
      </c>
      <c r="H18" s="8" t="s">
        <v>22</v>
      </c>
      <c r="I18" s="17">
        <v>0</v>
      </c>
      <c r="J18" s="8">
        <v>0</v>
      </c>
      <c r="K18" s="8"/>
      <c r="L18" s="8" t="s">
        <v>135</v>
      </c>
      <c r="M18" s="17">
        <v>0</v>
      </c>
      <c r="N18" s="8">
        <v>0</v>
      </c>
      <c r="O18" s="8"/>
      <c r="P18" s="18"/>
      <c r="Q18" s="41"/>
      <c r="R18" s="67">
        <f t="shared" si="2"/>
        <v>0</v>
      </c>
      <c r="S18" s="61">
        <f t="shared" si="3"/>
        <v>567</v>
      </c>
      <c r="T18" s="109">
        <f t="shared" si="1"/>
        <v>10</v>
      </c>
      <c r="U18" s="8"/>
    </row>
    <row r="19" spans="1:21">
      <c r="A19" s="61" t="s">
        <v>85</v>
      </c>
      <c r="B19" s="88" t="s">
        <v>99</v>
      </c>
      <c r="C19" s="8"/>
      <c r="D19" s="8"/>
      <c r="E19" s="17">
        <v>0</v>
      </c>
      <c r="F19" s="8">
        <v>560</v>
      </c>
      <c r="G19" s="8">
        <v>11</v>
      </c>
      <c r="H19" s="8" t="s">
        <v>28</v>
      </c>
      <c r="I19" s="17">
        <v>0</v>
      </c>
      <c r="J19" s="8">
        <v>0</v>
      </c>
      <c r="K19" s="8"/>
      <c r="L19" s="8" t="s">
        <v>135</v>
      </c>
      <c r="M19" s="17">
        <v>0</v>
      </c>
      <c r="N19" s="8">
        <v>0</v>
      </c>
      <c r="O19" s="8"/>
      <c r="P19" s="18"/>
      <c r="Q19" s="41"/>
      <c r="R19" s="67">
        <f t="shared" si="2"/>
        <v>0</v>
      </c>
      <c r="S19" s="61">
        <f t="shared" si="3"/>
        <v>560</v>
      </c>
      <c r="T19" s="109">
        <f t="shared" si="1"/>
        <v>11</v>
      </c>
      <c r="U19" s="8"/>
    </row>
    <row r="20" spans="1:21">
      <c r="A20" s="61" t="s">
        <v>86</v>
      </c>
      <c r="B20" s="88" t="s">
        <v>94</v>
      </c>
      <c r="C20" s="8"/>
      <c r="D20" s="8"/>
      <c r="E20" s="17">
        <v>0</v>
      </c>
      <c r="F20" s="8">
        <v>258</v>
      </c>
      <c r="G20" s="8">
        <v>5</v>
      </c>
      <c r="H20" s="8" t="s">
        <v>87</v>
      </c>
      <c r="I20" s="17">
        <v>0</v>
      </c>
      <c r="J20" s="8">
        <v>0</v>
      </c>
      <c r="K20" s="8"/>
      <c r="L20" s="8" t="s">
        <v>135</v>
      </c>
      <c r="M20" s="17">
        <v>0</v>
      </c>
      <c r="N20" s="8">
        <v>0</v>
      </c>
      <c r="O20" s="8"/>
      <c r="P20" s="18"/>
      <c r="Q20" s="41"/>
      <c r="R20" s="67">
        <f t="shared" si="2"/>
        <v>0</v>
      </c>
      <c r="S20" s="61">
        <f t="shared" si="3"/>
        <v>258</v>
      </c>
      <c r="T20" s="109">
        <f t="shared" si="1"/>
        <v>5</v>
      </c>
      <c r="U20" s="8"/>
    </row>
    <row r="21" spans="1:21">
      <c r="A21" s="61" t="s">
        <v>131</v>
      </c>
      <c r="B21" s="20"/>
      <c r="C21" s="8"/>
      <c r="D21" s="8"/>
      <c r="E21" s="17"/>
      <c r="F21" s="17"/>
      <c r="G21" s="8"/>
      <c r="H21" s="8"/>
      <c r="I21" s="17"/>
      <c r="J21" s="101">
        <v>114</v>
      </c>
      <c r="K21" s="8">
        <v>1</v>
      </c>
      <c r="L21" s="8" t="s">
        <v>88</v>
      </c>
      <c r="M21" s="17">
        <v>0</v>
      </c>
      <c r="N21" s="17">
        <v>0</v>
      </c>
      <c r="O21" s="8"/>
      <c r="P21" s="8"/>
      <c r="Q21" s="41"/>
      <c r="R21" s="41">
        <f>SUM(E21+I21+M21+Q21)</f>
        <v>0</v>
      </c>
      <c r="S21" s="102">
        <f>SUM(F21+J21+N21)</f>
        <v>114</v>
      </c>
      <c r="T21" s="109">
        <f>SUM(G21+K21+O21)</f>
        <v>1</v>
      </c>
      <c r="U21" s="8"/>
    </row>
    <row r="22" spans="1:21">
      <c r="A22" s="61"/>
      <c r="B22" s="20"/>
      <c r="C22" s="8"/>
      <c r="D22" s="8"/>
      <c r="E22" s="17"/>
      <c r="F22" s="17"/>
      <c r="G22" s="8"/>
      <c r="H22" s="8"/>
      <c r="I22" s="17"/>
      <c r="J22" s="17"/>
      <c r="K22" s="8"/>
      <c r="L22" s="8"/>
      <c r="M22" s="8"/>
      <c r="N22" s="17"/>
      <c r="O22" s="8"/>
      <c r="P22" s="8"/>
      <c r="Q22" s="41"/>
      <c r="R22" s="41">
        <f t="shared" ref="R22:R23" si="4">SUM(E22+I22+M22+Q22)</f>
        <v>0</v>
      </c>
      <c r="S22" s="68">
        <f t="shared" ref="S22:T23" si="5">SUM(F22+J22+N22)</f>
        <v>0</v>
      </c>
      <c r="T22" s="109">
        <f t="shared" si="5"/>
        <v>0</v>
      </c>
      <c r="U22" s="8"/>
    </row>
    <row r="23" spans="1:21">
      <c r="A23" s="61"/>
      <c r="B23" s="20"/>
      <c r="C23" s="8"/>
      <c r="D23" s="8"/>
      <c r="E23" s="17"/>
      <c r="F23" s="17"/>
      <c r="G23" s="8"/>
      <c r="H23" s="8"/>
      <c r="I23" s="17"/>
      <c r="J23" s="17"/>
      <c r="K23" s="8"/>
      <c r="L23" s="8"/>
      <c r="M23" s="8"/>
      <c r="N23" s="17"/>
      <c r="O23" s="8"/>
      <c r="P23" s="8"/>
      <c r="Q23" s="41"/>
      <c r="R23" s="41">
        <f t="shared" si="4"/>
        <v>0</v>
      </c>
      <c r="S23" s="68">
        <f t="shared" si="5"/>
        <v>0</v>
      </c>
      <c r="T23" s="109">
        <f t="shared" si="5"/>
        <v>0</v>
      </c>
      <c r="U23" s="8"/>
    </row>
    <row r="24" spans="1:21">
      <c r="E24" s="16"/>
      <c r="I24" s="16"/>
      <c r="M24" s="16"/>
      <c r="Q24" s="89"/>
      <c r="R24" s="89"/>
      <c r="S24" s="89"/>
    </row>
    <row r="25" spans="1:21">
      <c r="A25" t="s">
        <v>136</v>
      </c>
      <c r="E25" s="16"/>
      <c r="I25" s="16"/>
      <c r="M25" s="16"/>
      <c r="Q25" s="93"/>
      <c r="R25" s="93"/>
      <c r="S25" s="91"/>
    </row>
  </sheetData>
  <sortState ref="A6:S21">
    <sortCondition descending="1" ref="S5"/>
  </sortState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Foglio1</vt:lpstr>
      <vt:lpstr>Foglio3</vt:lpstr>
      <vt:lpstr>Foglio4</vt:lpstr>
      <vt:lpstr>Foglio6</vt:lpstr>
      <vt:lpstr>Foglio7</vt:lpstr>
      <vt:lpstr>Foglio2</vt:lpstr>
      <vt:lpstr>Foglio5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2017-10-03T08:07:47Z</dcterms:modified>
</cp:coreProperties>
</file>